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q147821\Downloads\"/>
    </mc:Choice>
  </mc:AlternateContent>
  <xr:revisionPtr revIDLastSave="0" documentId="8_{3B2A822B-D653-4740-86E2-A916380239E9}" xr6:coauthVersionLast="47" xr6:coauthVersionMax="47" xr10:uidLastSave="{00000000-0000-0000-0000-000000000000}"/>
  <workbookProtection workbookAlgorithmName="SHA-512" workbookHashValue="ERnRESV0324GqLofXILgR0nb/Wwc5wJv+2sBb4muMnsEdwDq0CQQbZAMEC7N3DnWn4e1TklJ8wX/3fTlKoirtw==" workbookSaltValue="bY/6el6wMt7Bd1RA0C+NdA==" workbookSpinCount="100000" lockStructure="1"/>
  <bookViews>
    <workbookView xWindow="-110" yWindow="-110" windowWidth="13020" windowHeight="6700" tabRatio="831" firstSheet="5" xr2:uid="{BA514229-0970-44FE-B3BF-DC5DEB58D857}"/>
  </bookViews>
  <sheets>
    <sheet name="HVAC Workbook" sheetId="1" r:id="rId1"/>
    <sheet name="Heat Pump Unit Details" sheetId="3" r:id="rId2"/>
    <sheet name="Window AC Unit Level Details" sheetId="4" state="hidden" r:id="rId3"/>
    <sheet name="Health &amp; Safety - Costs" sheetId="6" state="hidden" r:id="rId4"/>
    <sheet name="Health &amp; Safety - PY24 Pricing" sheetId="9" state="hidden" r:id="rId5"/>
    <sheet name="Terms and Conditions" sheetId="7" r:id="rId6"/>
    <sheet name="Revision Tracker" sheetId="8" state="hidden" r:id="rId7"/>
    <sheet name="Lists" sheetId="2" state="hidden" r:id="rId8"/>
  </sheets>
  <externalReferences>
    <externalReference r:id="rId9"/>
    <externalReference r:id="rId10"/>
  </externalReferences>
  <definedNames>
    <definedName name="_xlnm.Print_Area" localSheetId="0">'HVAC Workbook'!$B$1:$O$46</definedName>
    <definedName name="_xlnm.Print_Area" localSheetId="5">'Terms and Conditions'!$B$2:$X$14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5" i="6" l="1"/>
  <c r="E5" i="6"/>
  <c r="Q23" i="6"/>
  <c r="N27" i="1" s="1"/>
  <c r="R2" i="4" l="1"/>
  <c r="G2" i="4"/>
  <c r="R2" i="3"/>
  <c r="G2" i="3"/>
  <c r="U26" i="4"/>
  <c r="E26" i="4"/>
  <c r="V26" i="3"/>
  <c r="E26" i="3"/>
  <c r="H25" i="2" l="1"/>
  <c r="H24" i="2"/>
  <c r="H23" i="2"/>
  <c r="H20" i="2"/>
  <c r="H19" i="2"/>
  <c r="H18" i="2"/>
  <c r="H14" i="2"/>
  <c r="H13" i="2"/>
  <c r="H12" i="2"/>
  <c r="H5" i="2"/>
  <c r="H4" i="2"/>
  <c r="H3" i="2"/>
  <c r="N28" i="1"/>
  <c r="H26" i="1"/>
  <c r="N26" i="1" s="1"/>
  <c r="H25" i="1"/>
  <c r="N25" i="1" s="1"/>
  <c r="I15" i="1"/>
</calcChain>
</file>

<file path=xl/sharedStrings.xml><?xml version="1.0" encoding="utf-8"?>
<sst xmlns="http://schemas.openxmlformats.org/spreadsheetml/2006/main" count="513" uniqueCount="308">
  <si>
    <t>AMEREN ILLINOIS ENERGY EFFICIENCY PROGRAM</t>
  </si>
  <si>
    <t>PY2024 Multifamily and Public Housing Workbook - HVAC Waitlist</t>
  </si>
  <si>
    <r>
      <rPr>
        <sz val="10"/>
        <color rgb="FF000000"/>
        <rFont val="Calibri"/>
        <scheme val="minor"/>
      </rPr>
      <t xml:space="preserve">Please complete the application, provide a copy to the customer, attach required documentation and send it to the following email address:  </t>
    </r>
    <r>
      <rPr>
        <b/>
        <sz val="10"/>
        <color rgb="FF000000"/>
        <rFont val="Calibri"/>
        <scheme val="minor"/>
      </rPr>
      <t>Astewart@ameren.com</t>
    </r>
    <r>
      <rPr>
        <sz val="10"/>
        <color rgb="FF000000"/>
        <rFont val="Calibri"/>
        <scheme val="minor"/>
      </rPr>
      <t>.  All projects will receive a project number via email.  The project number is required prior to project start date.  All program paperwork must be submitted within 30 days of the project completion or by December 15, 2024, whichever comes first.</t>
    </r>
  </si>
  <si>
    <t>Project Number:</t>
  </si>
  <si>
    <t>OSS Number:</t>
  </si>
  <si>
    <t>Channel:</t>
  </si>
  <si>
    <t>Public Housing</t>
  </si>
  <si>
    <t>Section 1:  Property Information</t>
  </si>
  <si>
    <t>Property Name:</t>
  </si>
  <si>
    <t>Mailing Address:</t>
  </si>
  <si>
    <t>City:</t>
  </si>
  <si>
    <t>State:</t>
  </si>
  <si>
    <t>Zip Code:</t>
  </si>
  <si>
    <t>Owner/Manager Name:</t>
  </si>
  <si>
    <t>Title:</t>
  </si>
  <si>
    <t>Phone:</t>
  </si>
  <si>
    <t>Email:</t>
  </si>
  <si>
    <t>Ameren Illinois Electric Account for Property (if available):</t>
  </si>
  <si>
    <t>Property Street Address:</t>
  </si>
  <si>
    <t>IL</t>
  </si>
  <si>
    <t>Number of Tenant Buildings:</t>
  </si>
  <si>
    <t>Number of Additional Buildings (non tenant):</t>
  </si>
  <si>
    <t>Number of Tenant Units:</t>
  </si>
  <si>
    <t>Number of Stories:</t>
  </si>
  <si>
    <t>Foundation Type:</t>
  </si>
  <si>
    <t>Primary Heating Fuel:</t>
  </si>
  <si>
    <t>Roof Type:</t>
  </si>
  <si>
    <t>Heating System:</t>
  </si>
  <si>
    <t>Manufacture Year:</t>
  </si>
  <si>
    <t>Cooling System:</t>
  </si>
  <si>
    <t>AC Efficiency (Nameplate SEER):</t>
  </si>
  <si>
    <t>Section 2:  Program Ally Information</t>
  </si>
  <si>
    <t>Program Ally Company Name:</t>
  </si>
  <si>
    <t>Program Ally Contact Name:</t>
  </si>
  <si>
    <t>Section 3a:  Energy Efficiency Measure Information</t>
  </si>
  <si>
    <t>Measure</t>
  </si>
  <si>
    <t>Incentive Rate</t>
  </si>
  <si>
    <t>Quantitiy</t>
  </si>
  <si>
    <t>Distributor</t>
  </si>
  <si>
    <t>Sub-Total</t>
  </si>
  <si>
    <t>Ductless Heat Pump - AHRI SEER2 15.2, HSPF2 8.1</t>
  </si>
  <si>
    <t>-</t>
  </si>
  <si>
    <t>per Unit</t>
  </si>
  <si>
    <t>Units</t>
  </si>
  <si>
    <t>Air Source Heat Pump (Ducted) - AHRI SEER2 15.2, HSPF2 8.1</t>
  </si>
  <si>
    <t>Window Air Conditioner - must be Energy Star certified</t>
  </si>
  <si>
    <t>per SF</t>
  </si>
  <si>
    <t>Total SF</t>
  </si>
  <si>
    <t>NA</t>
  </si>
  <si>
    <t>Energy Recovery Ventilator</t>
  </si>
  <si>
    <t>Health &amp; Safety Total - Health and Safety Cost for each building cannot exceed $300 per unit served or half of the total project cost.</t>
  </si>
  <si>
    <t>HVAC Bonus</t>
  </si>
  <si>
    <t>per Bldg.</t>
  </si>
  <si>
    <t>Buildings</t>
  </si>
  <si>
    <t>Total Incentive:</t>
  </si>
  <si>
    <t>Waitlist</t>
  </si>
  <si>
    <t>Section 3b:  Energy Efficiency Measure Information - Please fill out if Smart Thermostats were installed.</t>
  </si>
  <si>
    <t>Smart Thermostat - Energy Star Certified</t>
  </si>
  <si>
    <t>Energy Star ID</t>
  </si>
  <si>
    <t>Quantity</t>
  </si>
  <si>
    <t>Make</t>
  </si>
  <si>
    <t>Model</t>
  </si>
  <si>
    <t>Provided by Ameren Illinois Energy Efficiency Program?</t>
  </si>
  <si>
    <t>Section 4:  Attachments</t>
  </si>
  <si>
    <r>
      <rPr>
        <sz val="10"/>
        <color rgb="FF000000"/>
        <rFont val="Wingdings"/>
        <charset val="2"/>
      </rPr>
      <t></t>
    </r>
    <r>
      <rPr>
        <sz val="10"/>
        <color rgb="FF000000"/>
        <rFont val="Calibri"/>
        <family val="2"/>
      </rPr>
      <t xml:space="preserve">  Heat Pump Unit Details</t>
    </r>
  </si>
  <si>
    <r>
      <rPr>
        <sz val="10"/>
        <color rgb="FF000000"/>
        <rFont val="Wingdings"/>
        <charset val="2"/>
      </rPr>
      <t></t>
    </r>
    <r>
      <rPr>
        <sz val="10"/>
        <color rgb="FF000000"/>
        <rFont val="Calibri"/>
        <family val="2"/>
      </rPr>
      <t xml:space="preserve"> AHRI Certificate for all Models installed</t>
    </r>
  </si>
  <si>
    <r>
      <rPr>
        <sz val="10"/>
        <color rgb="FF000000"/>
        <rFont val="Wingdings"/>
        <charset val="2"/>
      </rPr>
      <t></t>
    </r>
    <r>
      <rPr>
        <sz val="10"/>
        <color rgb="FF000000"/>
        <rFont val="Calibri"/>
        <family val="2"/>
      </rPr>
      <t xml:space="preserve">  Itemized Invoices</t>
    </r>
  </si>
  <si>
    <t>Section 5:  Project Information</t>
  </si>
  <si>
    <t>Expected Delivery Date:</t>
  </si>
  <si>
    <t>Projected Start Date:</t>
  </si>
  <si>
    <t>Projected Completion Date:</t>
  </si>
  <si>
    <t>Section 6:  Reservation Request - Customer Authorization of Project</t>
  </si>
  <si>
    <t>I, the undersigned, agree that the information above is representative of what has been discussed and proposed by the participating program ally (contractor).  I understand that Ameren Illinois program incentives and financing are subject to qualifications and not guaranteed.</t>
  </si>
  <si>
    <t>Customer Signature:</t>
  </si>
  <si>
    <t>Date:</t>
  </si>
  <si>
    <t>Program Ally Signature:</t>
  </si>
  <si>
    <t>Section 7:  Incentive Payment Request - Acknowledgement of Project Completion</t>
  </si>
  <si>
    <t>I certify the information I have provided is true and correct and any work performed meets the program guidelines and Terms and Conditions of the Program.  I hereby request an incentive for the above listed work and understand the incentive cannot exceed 100% of the project cost.  I agree to allow Ameren Illinois Program staff to perform an on-site Quality Assurance inspection to confirm test results and verify the work performed.  Do not sign prior to project completion.</t>
  </si>
  <si>
    <t>Ductless Heat Pump Unit Details</t>
  </si>
  <si>
    <t>Existing System</t>
  </si>
  <si>
    <t>Proposed System</t>
  </si>
  <si>
    <t>Building Name</t>
  </si>
  <si>
    <t>Unit Name</t>
  </si>
  <si>
    <t>Total Heating Capacity (est. kW)</t>
  </si>
  <si>
    <t>Remaining Capacity (est. kW)</t>
  </si>
  <si>
    <t>SEER of Existing AC Unit</t>
  </si>
  <si>
    <t>AHRI #</t>
  </si>
  <si>
    <t>SEER2</t>
  </si>
  <si>
    <t>Cooling Capacity (btuh)</t>
  </si>
  <si>
    <t>HSPF2</t>
  </si>
  <si>
    <t>Heating Capacity @47 (btuh)</t>
  </si>
  <si>
    <t>EER2</t>
  </si>
  <si>
    <t xml:space="preserve"># of Heads </t>
  </si>
  <si>
    <t>Cost</t>
  </si>
  <si>
    <t>#</t>
  </si>
  <si>
    <t>4a</t>
  </si>
  <si>
    <t>Total Units:</t>
  </si>
  <si>
    <t>Total Cost:</t>
  </si>
  <si>
    <t>Notes:</t>
  </si>
  <si>
    <t>1:</t>
  </si>
  <si>
    <t>Tenant units must receive electric service from Ameren Illinois.</t>
  </si>
  <si>
    <t>2:</t>
  </si>
  <si>
    <t>Separate complexes will need separate incentive applications.</t>
  </si>
  <si>
    <t>3:</t>
  </si>
  <si>
    <t>Heat Pump unit must be replacing an operable resistance heat unit as the primary source of heat for the tenant unit.</t>
  </si>
  <si>
    <t>4:</t>
  </si>
  <si>
    <t>If Central Air Conditioning is present as the primary source of cooling, it must be 10 SEER or less to qualify for Heat Pump replacement.</t>
  </si>
  <si>
    <t>5:</t>
  </si>
  <si>
    <t>Window/Wall AC units that are the primary source of cooling for the unit must be removed.</t>
  </si>
  <si>
    <t>The new Heat Pump must be 15.2 SEER2 and 8.1 HSPF2 as certified by the AHRI Certificate.  AHRI Certificates for each proposed model should be submitted with the application.</t>
  </si>
  <si>
    <t>Repairs to the exterior façade and interior wall repair if wall air conditioners must be removed, are the responsibility of the property.</t>
  </si>
  <si>
    <t>Window AC Unit Details</t>
  </si>
  <si>
    <t>Reservation Number:</t>
  </si>
  <si>
    <t>EER of Existing AC Unit</t>
  </si>
  <si>
    <t>CEER of New AC Unit</t>
  </si>
  <si>
    <t>Type (see description below)</t>
  </si>
  <si>
    <t>4A</t>
  </si>
  <si>
    <t>Koldfront</t>
  </si>
  <si>
    <t>WTC8002WCO</t>
  </si>
  <si>
    <t>Casement-Slider</t>
  </si>
  <si>
    <t>Side Louvers extend from a room air conditioner model in order to position the unit in a window.  A model without loubered sides is placed in a built-in wall sleeve and are commonly referred to as "through-the-wall" or "built-in" models.</t>
  </si>
  <si>
    <t>Casement-Only refers to a room air conditioner designed for mounting in a casement window of a specific size.</t>
  </si>
  <si>
    <t>Casement-Slider refers to a room air conditioner with an encased assembly designed for mounting in a sliding or casement window of a specific size.</t>
  </si>
  <si>
    <t>Energy Efficiency Program</t>
  </si>
  <si>
    <t>MF IQ and PH Health and Safety Costs Information Form</t>
  </si>
  <si>
    <t>Please complete all required information and submit this form as an attachment to the Reservation Request</t>
  </si>
  <si>
    <t>CUSTOMER AND PROGRAM ALLY INFORMATION</t>
  </si>
  <si>
    <t>Project #:</t>
  </si>
  <si>
    <t>OSS  #:</t>
  </si>
  <si>
    <t>Customer Name:</t>
  </si>
  <si>
    <t>Company Name:</t>
  </si>
  <si>
    <t>Employee Name:</t>
  </si>
  <si>
    <t>Not Applicable</t>
  </si>
  <si>
    <t>HEALTH AND SAFETY COSTS INFORMATION</t>
  </si>
  <si>
    <t>Location</t>
  </si>
  <si>
    <t>Health and Safety Measure</t>
  </si>
  <si>
    <t>Vapor Barrier</t>
  </si>
  <si>
    <t>Vent Exhaust Fan Outside</t>
  </si>
  <si>
    <t>Health and Safety Items Total:</t>
  </si>
  <si>
    <t>General Notes:</t>
  </si>
  <si>
    <t>I certify the information I have provided is true and correct and any work performed meets the program guidelines and Terms and Conditions of the Program.</t>
  </si>
  <si>
    <t>Print Customer Name:</t>
  </si>
  <si>
    <r>
      <rPr>
        <b/>
        <sz val="11"/>
        <color theme="1" tint="0.34998626667073579"/>
        <rFont val="Univers Condensed"/>
        <family val="2"/>
      </rPr>
      <t>PLEASE DIRECT ALL CORRESPONDENCE TO:</t>
    </r>
    <r>
      <rPr>
        <sz val="11"/>
        <color theme="1" tint="0.34998626667073579"/>
        <rFont val="Univers Condensed"/>
        <family val="2"/>
      </rPr>
      <t xml:space="preserve">
</t>
    </r>
    <r>
      <rPr>
        <sz val="9"/>
        <color theme="1" tint="0.34998626667073579"/>
        <rFont val="Univers Condensed"/>
        <family val="2"/>
      </rPr>
      <t>Ameren Illinois Energy Efficiency Programs PO Box 5098, Peoria IL 61601-9998
Toll-free: 1.866.838.6918 Fax: 1.309.677.7961 AmerenIllinoisSavings.com</t>
    </r>
  </si>
  <si>
    <t>PY24 Home Efficiency - Health and Safety Items and Pricing</t>
  </si>
  <si>
    <r>
      <t xml:space="preserve"> "</t>
    </r>
    <r>
      <rPr>
        <b/>
        <u/>
        <sz val="11"/>
        <color theme="1"/>
        <rFont val="Calibri"/>
        <family val="2"/>
        <scheme val="minor"/>
      </rPr>
      <t>Not to exceed</t>
    </r>
    <r>
      <rPr>
        <b/>
        <sz val="11"/>
        <color theme="1"/>
        <rFont val="Calibri"/>
        <family val="2"/>
        <scheme val="minor"/>
      </rPr>
      <t>" prices. It is not required to charge the full amount if the work can be completed for less.</t>
    </r>
  </si>
  <si>
    <t>Health &amp; Safety Item</t>
  </si>
  <si>
    <t>Price</t>
  </si>
  <si>
    <t>Unit</t>
  </si>
  <si>
    <t>H&amp;S Item Description</t>
  </si>
  <si>
    <t>Before Project</t>
  </si>
  <si>
    <t>During Project</t>
  </si>
  <si>
    <t>Before or During Project</t>
  </si>
  <si>
    <t>HVAC System Repair &amp; Replacement - Un-safe operating condition or non-working system</t>
  </si>
  <si>
    <t>Service calls &amp; diagnostics</t>
  </si>
  <si>
    <t>*</t>
  </si>
  <si>
    <t>Each</t>
  </si>
  <si>
    <t>Directly related to line items 6-10. First step in correction of many H&amp;S related concerns such as, but not limited to: no heat, a/c, related water damage to furnace or surrounding area, spillage, water heater issues, thermostat issues, gas leaks, &amp; carbon monoxide concerns.</t>
  </si>
  <si>
    <t xml:space="preserve"> </t>
  </si>
  <si>
    <t>Y</t>
  </si>
  <si>
    <t xml:space="preserve">Repair of primary heating source </t>
  </si>
  <si>
    <t>Restore heat and/or correct un-safe condition with heating system</t>
  </si>
  <si>
    <t>Repair of primary cooling source</t>
  </si>
  <si>
    <t>Directly relates to the heating system not working properly or water damage to the connected heating system and/or surrounding area, or line set leak.</t>
  </si>
  <si>
    <t>Clean indoor evaporator coil</t>
  </si>
  <si>
    <t>Directly relates to the heating system not working properly or water damage to the connected heating system and/or surrounding area.</t>
  </si>
  <si>
    <t>Replace indoor evaporator coil</t>
  </si>
  <si>
    <t>Condensate Pump (Plus related items)</t>
  </si>
  <si>
    <t xml:space="preserve">Correct or prevent water damage issues resulting from improper condensate removal. </t>
  </si>
  <si>
    <t>Disclaimer Related</t>
  </si>
  <si>
    <t>Bulk Moisture - Leads to many issues including but not limited to: mold, degradation of building materials, &amp; IAQ concerns.</t>
  </si>
  <si>
    <t>Square foot</t>
  </si>
  <si>
    <t>Prevent communication of ground moisture into building envelope and/or onto building components.</t>
  </si>
  <si>
    <t>Sump pump repair or replacement</t>
  </si>
  <si>
    <t xml:space="preserve">Correct or prevent water accumulation within the building envelope. </t>
  </si>
  <si>
    <t>New sump system installation (pit, trenching, &amp; drainage tile)</t>
  </si>
  <si>
    <t>Each/Per Square Foot</t>
  </si>
  <si>
    <t>Crawlspace dig out - create enough height for accessibility</t>
  </si>
  <si>
    <t>When necessary for vapor barrier installation &amp; potentially other measures to be completed within the crawlspace.</t>
  </si>
  <si>
    <t>Horizontal guttering</t>
  </si>
  <si>
    <t>Linear Foot</t>
  </si>
  <si>
    <t>Correct or prevent water accumulation within the building envelope. Correct and/or prevent water related damage to building components.</t>
  </si>
  <si>
    <t>Gutter accessories (downspout &amp; extensions)</t>
  </si>
  <si>
    <t xml:space="preserve">Exterior water management </t>
  </si>
  <si>
    <t>Case by Case</t>
  </si>
  <si>
    <t>Roofing, siding, or other minor exterior work to prevent water from entering building</t>
  </si>
  <si>
    <t>Drain clearing (typically floor)</t>
  </si>
  <si>
    <t>Correct or prevent water accumulation within the building envelope. Correct and/or prevent water related damage to building components. Sewer back-ups present other H&amp;S related concerns as well.</t>
  </si>
  <si>
    <t>Minor plumbing repair</t>
  </si>
  <si>
    <t>Water heater repair</t>
  </si>
  <si>
    <t>Each/ Case by Case</t>
  </si>
  <si>
    <t>Correct and/or prevent water related damage to building components.</t>
  </si>
  <si>
    <t>Water heater replacement</t>
  </si>
  <si>
    <t xml:space="preserve">Correct and/or prevent water related damage to building components. Correct an un-safe operating condition or consider when the cost of the initial or multiple repairs are substantially close to replacement cost. </t>
  </si>
  <si>
    <t xml:space="preserve">Asbestos: Duct Wrap and Flue Pipe </t>
  </si>
  <si>
    <t>Encapsulation and Enclosure (Duct Wrap)</t>
  </si>
  <si>
    <t>Each (or each joint)</t>
  </si>
  <si>
    <t>Address friable suspect asbestos that could be disturbed during the course of a project. Friable asbestos is known to cause respiratory issues and is a carcinogen.</t>
  </si>
  <si>
    <t>Remediation</t>
  </si>
  <si>
    <t>Each House</t>
  </si>
  <si>
    <t>Repair from Damaging Incident  </t>
  </si>
  <si>
    <t>Interior pressure boundary surface (ceilings, walls) repair</t>
  </si>
  <si>
    <t>Per Square Foot</t>
  </si>
  <si>
    <t>Unforeseen damage not attributable to the Program Ally or Program staff. Ensure a safe level of heating/cooling can be maintained. Prevent/stop moisture or pest entry.</t>
  </si>
  <si>
    <t>Removal/replacement of existing un-fit (compromised) insulation</t>
  </si>
  <si>
    <t>Per Square Foot/Case by Case</t>
  </si>
  <si>
    <t xml:space="preserve">Alleviate potential indoor air quality concerns. Establish a safe environment for those entering spaces containing insulation that is damaged in some way, typically moisture or pest related. Maybe previous mold or fire damage. </t>
  </si>
  <si>
    <t>Combustion Safety and Fuel Distribution System</t>
  </si>
  <si>
    <t>Venting system repair &amp; replacement</t>
  </si>
  <si>
    <t>Correct an un-safe operating condition. Ensure combustion appliance exhaust is properly vented outside.</t>
  </si>
  <si>
    <t>Flue Liner</t>
  </si>
  <si>
    <t>Draft assist &amp; power venting kits</t>
  </si>
  <si>
    <t>Service Calls &amp; diagnostics</t>
  </si>
  <si>
    <t>Time</t>
  </si>
  <si>
    <t>Water heater repair/replacement</t>
  </si>
  <si>
    <t>Each/Case by Case</t>
  </si>
  <si>
    <t xml:space="preserve">Ensure combustion appliance exhaust is properly vented outside. Correct and/or prevent water related damage to building components. Correct an un-safe operating condition or consider when the cost of the initial or multiple repairs are substantially close to replacement cost. </t>
  </si>
  <si>
    <t>Work Intended to Reduce Depressurization / Correct back drafting &amp; Spillage / Resolve interior ambient CO concerns</t>
  </si>
  <si>
    <t>Transfer/passive air grilles</t>
  </si>
  <si>
    <t>To alleviate pressure imbalance(s) associated with reducing depressuration to correct or prevent combustion appliance spillage or drafting concerns. Sized per NFPA 54.</t>
  </si>
  <si>
    <t>Make up air</t>
  </si>
  <si>
    <t>Each or Volume Required</t>
  </si>
  <si>
    <t>Combustion air</t>
  </si>
  <si>
    <t>Combustion Safety Testing (non project)</t>
  </si>
  <si>
    <t>Validate combustion safety. Address a related concern that develops post project or in the case of no project being eligible for another reason.</t>
  </si>
  <si>
    <t xml:space="preserve">Gas leak repair </t>
  </si>
  <si>
    <t>Resolve customer health &amp; safety related concerns attributable to acute or chronic exposure and potential ignition of gas.</t>
  </si>
  <si>
    <t>Appliance gas line replacement or removal and disposal</t>
  </si>
  <si>
    <t>Gas line replacement or removal and disposal</t>
  </si>
  <si>
    <t>Adding shut-off valves where none are existing</t>
  </si>
  <si>
    <t xml:space="preserve">Establish a way to shut off gas to individual appliances without shutting off gas to whole home when there is a gas leak in the home. </t>
  </si>
  <si>
    <t>Carbon Monoxide Alarms</t>
  </si>
  <si>
    <t>Provides assurance that customers will be alerted to hazardous CO levels on an on-going basis.</t>
  </si>
  <si>
    <t>Ventilation Related</t>
  </si>
  <si>
    <t>Vent exhaust fan outside</t>
  </si>
  <si>
    <t>Remove moisture and indoor air contaminants from the home</t>
  </si>
  <si>
    <t>* Consult with your Field Energy Specialist for pricing approval.</t>
  </si>
  <si>
    <t>Revised 5/24/2022</t>
  </si>
  <si>
    <t xml:space="preserve">     AMEREN ILLINOIS RESIDENTIAL ENERGY EFFICIENCY PROGRAM TERMS AND CONDITIONS</t>
  </si>
  <si>
    <r>
      <rPr>
        <b/>
        <sz val="8"/>
        <color rgb="FF231F20"/>
        <rFont val="Calibri"/>
        <family val="2"/>
      </rPr>
      <t xml:space="preserve">1. Definitions – </t>
    </r>
    <r>
      <rPr>
        <sz val="8"/>
        <color rgb="FF231F20"/>
        <rFont val="Calibri"/>
        <family val="2"/>
      </rPr>
      <t xml:space="preserve">In addition to terms defined elsewhere herein, when any one of the following terms is used in these Terms and Conditions, wherein the first letter is written with a capital letter, then that term shall have the following definition. Words importing persons include corporation, and words importing only the singular include the plural and vice versa when the context requires. </t>
    </r>
    <r>
      <rPr>
        <b/>
        <sz val="8"/>
        <color rgb="FF231F20"/>
        <rFont val="Calibri"/>
        <family val="2"/>
      </rPr>
      <t xml:space="preserve">a) “Ameren Illinois” </t>
    </r>
    <r>
      <rPr>
        <sz val="8"/>
        <color rgb="FF231F20"/>
        <rFont val="Calibri"/>
        <family val="2"/>
      </rPr>
      <t xml:space="preserve">shall mean Ameren Illinois Company d/b/a Ameren Illinois. </t>
    </r>
    <r>
      <rPr>
        <b/>
        <sz val="8"/>
        <color rgb="FF231F20"/>
        <rFont val="Calibri"/>
        <family val="2"/>
      </rPr>
      <t>b) “Program Ally”</t>
    </r>
    <r>
      <rPr>
        <sz val="8"/>
        <color rgb="FF231F20"/>
        <rFont val="Calibri"/>
        <family val="2"/>
      </rPr>
      <t xml:space="preserve"> shall mean contractors/allies who have met the minimum qualifications established by Ameren Illinois and are allowed to offer program incentives. </t>
    </r>
    <r>
      <rPr>
        <b/>
        <sz val="8"/>
        <color rgb="FF231F20"/>
        <rFont val="Calibri"/>
        <family val="2"/>
      </rPr>
      <t xml:space="preserve">c) “Application” </t>
    </r>
    <r>
      <rPr>
        <sz val="8"/>
        <color rgb="FF231F20"/>
        <rFont val="Calibri"/>
        <family val="2"/>
      </rPr>
      <t xml:space="preserve">shall mean the Customer or Program Ally completed document used to apply for cash incentives or used for any other appropriate application-specific documentation. </t>
    </r>
    <r>
      <rPr>
        <b/>
        <sz val="8"/>
        <color rgb="FF231F20"/>
        <rFont val="Calibri"/>
        <family val="2"/>
      </rPr>
      <t>d) “Customer”</t>
    </r>
    <r>
      <rPr>
        <sz val="8"/>
        <color rgb="FF231F20"/>
        <rFont val="Calibri"/>
        <family val="2"/>
      </rPr>
      <t xml:space="preserve"> shall mean an Eligible Customer who has submitted an Application for incentive money using their Ameren Illinois account number. The Customer abides by these Terms and Conditions upon acceptance of Customer’s Application by Ameren Illinois. </t>
    </r>
    <r>
      <rPr>
        <b/>
        <sz val="8"/>
        <color rgb="FF231F20"/>
        <rFont val="Calibri"/>
        <family val="2"/>
      </rPr>
      <t>e) “Eligible Customer”</t>
    </r>
    <r>
      <rPr>
        <sz val="8"/>
        <color rgb="FF231F20"/>
        <rFont val="Calibri"/>
        <family val="2"/>
      </rPr>
      <t xml:space="preserve"> shall mean a residential customer of Ameren Illinois, with an active Ameren Illinois-delivered electric or gas account residing in an existing home or new construction. Individually metered residential multifamily units must have prior program approval to participate. Installations performed between January 1, 2024 to December 31, 2024 are eligible for incentives or until incentive funds are exhausted. Equipment and/or materials must be installed by a participating Program Ally at the Customer’s address listed on the Application. The Application must be filled out completely and accurately, signed and accompanied by dated copies of the invoices. See the project/measure eligibility for requirements specific to individual incentives. </t>
    </r>
    <r>
      <rPr>
        <b/>
        <sz val="8"/>
        <color rgb="FF231F20"/>
        <rFont val="Calibri"/>
        <family val="2"/>
      </rPr>
      <t>f) “Program”</t>
    </r>
    <r>
      <rPr>
        <sz val="8"/>
        <color rgb="FF231F20"/>
        <rFont val="Calibri"/>
        <family val="2"/>
      </rPr>
      <t xml:space="preserve"> shall mean the energy efficiency plan or measure that is the subject of the Application. </t>
    </r>
    <r>
      <rPr>
        <b/>
        <sz val="8"/>
        <color rgb="FF231F20"/>
        <rFont val="Calibri"/>
        <family val="2"/>
      </rPr>
      <t>g) “Program</t>
    </r>
    <r>
      <rPr>
        <sz val="8"/>
        <color rgb="FF231F20"/>
        <rFont val="Calibri"/>
        <family val="2"/>
      </rPr>
      <t xml:space="preserve"> </t>
    </r>
    <r>
      <rPr>
        <b/>
        <sz val="8"/>
        <color rgb="FF231F20"/>
        <rFont val="Calibri"/>
        <family val="2"/>
      </rPr>
      <t>Manager”</t>
    </r>
    <r>
      <rPr>
        <sz val="8"/>
        <color rgb="FF231F20"/>
        <rFont val="Calibri"/>
        <family val="2"/>
      </rPr>
      <t xml:space="preserve"> shall mean the Ameren Illinois designee in charge of the Application. </t>
    </r>
    <r>
      <rPr>
        <b/>
        <sz val="8"/>
        <color rgb="FF231F20"/>
        <rFont val="Calibri"/>
        <family val="2"/>
      </rPr>
      <t>h) “Reservation of Funds”</t>
    </r>
    <r>
      <rPr>
        <sz val="8"/>
        <color rgb="FF231F20"/>
        <rFont val="Calibri"/>
        <family val="2"/>
      </rPr>
      <t>, when required, shall mean written notification to Program Ally of a pre-approved incentive amount, which Ameren Illinois issues after review Program Ally’s request for funds.</t>
    </r>
  </si>
  <si>
    <r>
      <rPr>
        <b/>
        <sz val="8"/>
        <color rgb="FF231F20"/>
        <rFont val="Calibri"/>
        <family val="2"/>
      </rPr>
      <t xml:space="preserve">2. General – </t>
    </r>
    <r>
      <rPr>
        <sz val="8"/>
        <color rgb="FF231F20"/>
        <rFont val="Calibri"/>
        <family val="2"/>
      </rPr>
      <t>Customer and Program Ally shall abide by these Terms and Conditions; abide by all Local, State and Federal guidelines, applicable laws, building codes, regulations and licensing requirements; and perform work in accordance with customary installation standards, and/or according to manufacturer specifications.</t>
    </r>
  </si>
  <si>
    <r>
      <rPr>
        <b/>
        <sz val="8"/>
        <color rgb="FF231F20"/>
        <rFont val="Calibri"/>
        <family val="2"/>
      </rPr>
      <t xml:space="preserve">3. Procedures &amp; Reporting – </t>
    </r>
    <r>
      <rPr>
        <sz val="8"/>
        <color rgb="FF231F20"/>
        <rFont val="Calibri"/>
        <family val="2"/>
      </rPr>
      <t xml:space="preserve">Program Ally shall follow Program procedures of; </t>
    </r>
    <r>
      <rPr>
        <b/>
        <sz val="8"/>
        <color rgb="FF231F20"/>
        <rFont val="Calibri"/>
        <family val="2"/>
      </rPr>
      <t xml:space="preserve">a) </t>
    </r>
    <r>
      <rPr>
        <sz val="8"/>
        <color rgb="FF231F20"/>
        <rFont val="Calibri"/>
        <family val="2"/>
      </rPr>
      <t xml:space="preserve">verifying eligibility of Customer and work to be performed; </t>
    </r>
    <r>
      <rPr>
        <b/>
        <sz val="8"/>
        <color rgb="FF231F20"/>
        <rFont val="Calibri"/>
        <family val="2"/>
      </rPr>
      <t xml:space="preserve">b) </t>
    </r>
    <r>
      <rPr>
        <sz val="8"/>
        <color rgb="FF231F20"/>
        <rFont val="Calibri"/>
        <family val="2"/>
      </rPr>
      <t xml:space="preserve">reserving funds from Program in advance of the project commencing; and, </t>
    </r>
    <r>
      <rPr>
        <b/>
        <sz val="8"/>
        <color rgb="FF231F20"/>
        <rFont val="Calibri"/>
        <family val="2"/>
      </rPr>
      <t xml:space="preserve">c) </t>
    </r>
    <r>
      <rPr>
        <sz val="8"/>
        <color rgb="FF231F20"/>
        <rFont val="Calibri"/>
        <family val="2"/>
      </rPr>
      <t>submitting a reservation form and/or Application supplied by the Program for work performed with all required documentation. Program Ally agrees to provide all documentation associated with specified projects for quality assurance. Program Ally must provide necessary supporting documentation of services rendered including invoices and site assessment reports as requested.</t>
    </r>
  </si>
  <si>
    <r>
      <rPr>
        <b/>
        <sz val="8"/>
        <color rgb="FF231F20"/>
        <rFont val="Calibri"/>
        <family val="2"/>
      </rPr>
      <t xml:space="preserve">4. Independent Contractor – </t>
    </r>
    <r>
      <rPr>
        <sz val="8"/>
        <color rgb="FF231F20"/>
        <rFont val="Calibri"/>
        <family val="2"/>
      </rPr>
      <t>Listing in the Program Ally database does not constitute any endorsement of the Program Ally by Ameren Illinois. Program Ally is an independent contractor participating in the Program and not an employee of, or under contract to, Ameren Illinois or Program staff and authorized Ameren Representatives. Program Ally is not authorized to assume or create any obligation or liabilities, express or implied, on behalf of or in the name of Ameren Illinois or Program staff and authorized Ameren Representatives. Program Ally shall properly represent this to the Customers.</t>
    </r>
  </si>
  <si>
    <r>
      <rPr>
        <b/>
        <sz val="8"/>
        <color rgb="FF231F20"/>
        <rFont val="Calibri"/>
        <family val="2"/>
      </rPr>
      <t xml:space="preserve">5. Warranty of Work – </t>
    </r>
    <r>
      <rPr>
        <sz val="8"/>
        <color rgb="FF231F20"/>
        <rFont val="Calibri"/>
        <family val="2"/>
      </rPr>
      <t>Program Ally shall provide the Customer a written warranty covering both labor and materials for a minimum of one year from the date the service is performed. All materials installed shall carry the manufacturer’s warranty, which will be provided to the Customer. Offers of, and documentation referring to, any applicable extended warranty coverage shall be supplied to the Customer.</t>
    </r>
  </si>
  <si>
    <r>
      <rPr>
        <b/>
        <sz val="8"/>
        <color rgb="FF231F20"/>
        <rFont val="Calibri"/>
        <family val="2"/>
      </rPr>
      <t xml:space="preserve">6. Quality Assurance – </t>
    </r>
    <r>
      <rPr>
        <sz val="8"/>
        <color rgb="FF231F20"/>
        <rFont val="Calibri"/>
        <family val="2"/>
      </rPr>
      <t>Program Ally will maintain effective procedures for quality assurance as for resolution of Customer complaints or disputes and for response to Customer emergencies. Program Ally agrees to make its quality assurance procedures available to the Program for review and upon request. Only trained and skilled personnel of Program Ally shall supervise any project performed under the Program. All work is subject to quality assurance and verification inspections by Program before incentive payments are paid. Ameren Illinois is the sole authority in determining that the work is complete and eligible for payment. If the applicable Program Manager determines Program Ally’s work is not up to Program standards, upon request from the Program Representative, Program Ally shall make reasonable repairs or corrections to bring such work up to Program standards at no additional cost to the Customer. Program Manager shall have sole authority in determining the necessary remedies to correct faulty work.</t>
    </r>
  </si>
  <si>
    <r>
      <rPr>
        <b/>
        <sz val="8"/>
        <color rgb="FF231F20"/>
        <rFont val="Calibri"/>
        <family val="2"/>
      </rPr>
      <t xml:space="preserve">7. Pre and Post Installation Verification – </t>
    </r>
    <r>
      <rPr>
        <sz val="8"/>
        <color rgb="FF231F20"/>
        <rFont val="Calibri"/>
        <family val="2"/>
      </rPr>
      <t>Ameren Illinois is not obligated to make any incentive payment until it has performed a satisfactory post-installation verification. This provision may be waived at the sole discretion of Ameren Illinois. Inspections conducted are solely for the purpose of determining Program compliance and are not safety or building code inspections.</t>
    </r>
  </si>
  <si>
    <r>
      <rPr>
        <b/>
        <sz val="8"/>
        <color rgb="FF231F20"/>
        <rFont val="Calibri"/>
        <family val="2"/>
      </rPr>
      <t xml:space="preserve">8. Incentive Payments/Limits – </t>
    </r>
    <r>
      <rPr>
        <sz val="8"/>
        <color rgb="FF231F20"/>
        <rFont val="Calibri"/>
        <family val="2"/>
      </rPr>
      <t>For all Applications, Ameren Illinois is not obligated to award any incentive payment unless a reservation form and/or Application is submitted and granted. Customer and Program Ally are responsible for ensuring the Application is accurate and equipment meets eligibility requirements in order to receive the Pre-approval incentive payment. Incentive payments will be issued to Program Ally. The Program Ally shall inform Customer of Program financial incentives, and shall include a discount to the Customer in the amount of the incentive, labeled on Customer’s invoice as “Ameren Illinois Energy Efficiency Program Incentive.”</t>
    </r>
  </si>
  <si>
    <r>
      <rPr>
        <b/>
        <sz val="8"/>
        <color rgb="FF231F20"/>
        <rFont val="Calibri"/>
        <family val="2"/>
      </rPr>
      <t xml:space="preserve">9. Indemnification – </t>
    </r>
    <r>
      <rPr>
        <sz val="8"/>
        <color rgb="FF231F20"/>
        <rFont val="Calibri"/>
        <family val="2"/>
      </rPr>
      <t>Program Ally and/or Customer hereby releases and shall indemnify, hold harmless, and defend Ameren Illinois, Program staff and authorized Ameren Representatives and any third party vendors from any and all claims, losses, harms, costs, liabilities, damages, and expenses (including attorney’s fees) of any nature whatsoever arising directly or indirectly out of or in connection within any dispute or legal suit arising from work related to the Program.</t>
    </r>
  </si>
  <si>
    <r>
      <rPr>
        <b/>
        <sz val="8"/>
        <color rgb="FF231F20"/>
        <rFont val="Calibri"/>
        <family val="2"/>
      </rPr>
      <t xml:space="preserve">10. Changes In/Cancellation of the Program </t>
    </r>
    <r>
      <rPr>
        <sz val="8"/>
        <color rgb="FF231F20"/>
        <rFont val="Calibri"/>
        <family val="2"/>
      </rPr>
      <t xml:space="preserve">– </t>
    </r>
    <r>
      <rPr>
        <b/>
        <sz val="8"/>
        <color rgb="FF231F20"/>
        <rFont val="Calibri"/>
        <family val="2"/>
      </rPr>
      <t xml:space="preserve">a) </t>
    </r>
    <r>
      <rPr>
        <sz val="8"/>
        <color rgb="FF231F20"/>
        <rFont val="Calibri"/>
        <family val="2"/>
      </rPr>
      <t xml:space="preserve">Ameren Illinois may change the program requirements, incentives, or these Terms &amp; Conditions at any time without notice, including suspending acceptance of Applications, denial of Applications already received, or terminating the Program. </t>
    </r>
    <r>
      <rPr>
        <b/>
        <sz val="8"/>
        <color rgb="FF231F20"/>
        <rFont val="Calibri"/>
        <family val="2"/>
      </rPr>
      <t xml:space="preserve">b) </t>
    </r>
    <r>
      <rPr>
        <sz val="8"/>
        <color rgb="FF231F20"/>
        <rFont val="Calibri"/>
        <family val="2"/>
      </rPr>
      <t>In the event of a program change, Applications that have been granted Pre-approval will be processed to completion under the Terms &amp; Conditions in effect at the time of Pre-approval by Ameren Illinois. c) Cash incentives under the Ameren Illinois Program are offered on a first-come, first-served basis and are subject to project and Customer eligibility, and the availability of funds.</t>
    </r>
  </si>
  <si>
    <r>
      <rPr>
        <b/>
        <sz val="8"/>
        <color rgb="FF231F20"/>
        <rFont val="Calibri"/>
        <family val="2"/>
      </rPr>
      <t xml:space="preserve">11. Miscellaneous – </t>
    </r>
    <r>
      <rPr>
        <sz val="8"/>
        <color rgb="FF231F20"/>
        <rFont val="Calibri"/>
        <family val="2"/>
      </rPr>
      <t>Ameren Illinois reserves the right to make changes to; its Program, program incentives, rules, guidelines, and these Terms and Conditions upon written notice to the Program Ally. These Terms and Conditions shall be governed by Illinois law.</t>
    </r>
  </si>
  <si>
    <t>updated 11-03-2021</t>
  </si>
  <si>
    <t>Rev #</t>
  </si>
  <si>
    <t>Changes</t>
  </si>
  <si>
    <t>Initial release for PY24</t>
  </si>
  <si>
    <t>Foundation Types</t>
  </si>
  <si>
    <t>Insulation Types</t>
  </si>
  <si>
    <t>Air Source Heat Pump Incentive</t>
  </si>
  <si>
    <t>Health and Safety List</t>
  </si>
  <si>
    <t>Slab on Grade</t>
  </si>
  <si>
    <t>Blown Cellulose</t>
  </si>
  <si>
    <t>Basement</t>
  </si>
  <si>
    <t>Blown Fiberglass</t>
  </si>
  <si>
    <t>Crawlspace</t>
  </si>
  <si>
    <t>Spray Foam</t>
  </si>
  <si>
    <t>Garage Under</t>
  </si>
  <si>
    <t>Other</t>
  </si>
  <si>
    <t>Question</t>
  </si>
  <si>
    <t>Pass/Fail</t>
  </si>
  <si>
    <t>yes</t>
  </si>
  <si>
    <t>Pass</t>
  </si>
  <si>
    <t>Heating Fuel</t>
  </si>
  <si>
    <t>no</t>
  </si>
  <si>
    <t>Fail</t>
  </si>
  <si>
    <t>Natural Gas</t>
  </si>
  <si>
    <t>Electric</t>
  </si>
  <si>
    <t>Window AC Type</t>
  </si>
  <si>
    <t>DHP Incentive</t>
  </si>
  <si>
    <t>Propane</t>
  </si>
  <si>
    <t>Side Louvers</t>
  </si>
  <si>
    <t>Casement-Only</t>
  </si>
  <si>
    <t>Heating System</t>
  </si>
  <si>
    <t>Forced Air Furnace</t>
  </si>
  <si>
    <t>Channel</t>
  </si>
  <si>
    <t>Baseboards</t>
  </si>
  <si>
    <t>Multifamily Income Qualified</t>
  </si>
  <si>
    <t>Air Sealing Incentive</t>
  </si>
  <si>
    <t>Boiler</t>
  </si>
  <si>
    <t>Ducted Heat Pump</t>
  </si>
  <si>
    <t>Market Rate</t>
  </si>
  <si>
    <t>Ductless Heat Pump</t>
  </si>
  <si>
    <t>PTAC</t>
  </si>
  <si>
    <t>CO Detector</t>
  </si>
  <si>
    <t>Space Heaters</t>
  </si>
  <si>
    <t>Yes</t>
  </si>
  <si>
    <t>Attic Insulation Incentive</t>
  </si>
  <si>
    <t>No</t>
  </si>
  <si>
    <t>Cooling Type</t>
  </si>
  <si>
    <t>BPI Action Level</t>
  </si>
  <si>
    <t xml:space="preserve">No Cooling System </t>
  </si>
  <si>
    <t>Proceed with work</t>
  </si>
  <si>
    <t>Central AC</t>
  </si>
  <si>
    <t>Service call</t>
  </si>
  <si>
    <t>Window AC</t>
  </si>
  <si>
    <t>Stop work</t>
  </si>
  <si>
    <t>Chiller</t>
  </si>
  <si>
    <t>Combination</t>
  </si>
  <si>
    <t>Roof Type</t>
  </si>
  <si>
    <t>Peak</t>
  </si>
  <si>
    <t>Flat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</si>
</sst>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7" formatCode="&quot;$&quot;#,##0.00_);\(&quot;$&quot;#,##0.00\)"/>
    <numFmt numFmtId="8" formatCode="&quot;$&quot;#,##0.00_);[Red]\(&quot;$&quot;#,##0.00\)"/>
    <numFmt numFmtId="44" formatCode="_(&quot;$&quot;* #,##0.00_);_(&quot;$&quot;* \(#,##0.00\);_(&quot;$&quot;* &quot;-&quot;??_);_(@_)"/>
    <numFmt numFmtId="164" formatCode="00000"/>
    <numFmt numFmtId="165" formatCode="[&lt;=9999999]###\-####;\(###\)\ ###\-####"/>
    <numFmt numFmtId="166" formatCode="00000\-00000"/>
    <numFmt numFmtId="167" formatCode="&quot;$&quot;#,##0.00"/>
    <numFmt numFmtId="168" formatCode="0.0"/>
    <numFmt numFmtId="169" formatCode="m/d/yy;@"/>
    <numFmt numFmtId="170" formatCode="mm/dd/yy;@"/>
  </numFmts>
  <fonts count="38">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color theme="1"/>
      <name val="Calibri"/>
      <family val="2"/>
      <scheme val="minor"/>
    </font>
    <font>
      <b/>
      <sz val="18"/>
      <color theme="1"/>
      <name val="Calibri"/>
      <family val="2"/>
      <scheme val="minor"/>
    </font>
    <font>
      <b/>
      <sz val="16"/>
      <color theme="1"/>
      <name val="Calibri"/>
      <family val="2"/>
      <scheme val="minor"/>
    </font>
    <font>
      <b/>
      <sz val="10"/>
      <color theme="1"/>
      <name val="Calibri"/>
      <family val="2"/>
      <scheme val="minor"/>
    </font>
    <font>
      <b/>
      <sz val="12"/>
      <color theme="0"/>
      <name val="Calibri"/>
      <family val="2"/>
      <scheme val="minor"/>
    </font>
    <font>
      <b/>
      <sz val="10"/>
      <color rgb="FF0070C0"/>
      <name val="Calibri"/>
      <family val="2"/>
      <scheme val="minor"/>
    </font>
    <font>
      <b/>
      <sz val="12"/>
      <color rgb="FFFFFFFF"/>
      <name val="Calibri"/>
      <family val="2"/>
    </font>
    <font>
      <sz val="10"/>
      <color rgb="FF000000"/>
      <name val="Calibri"/>
      <family val="2"/>
    </font>
    <font>
      <sz val="10"/>
      <color rgb="FF000000"/>
      <name val="Wingdings"/>
      <charset val="2"/>
    </font>
    <font>
      <i/>
      <sz val="10"/>
      <color rgb="FF000000"/>
      <name val="Calibri"/>
      <family val="2"/>
    </font>
    <font>
      <i/>
      <sz val="11"/>
      <color theme="1"/>
      <name val="Calibri"/>
      <family val="2"/>
      <scheme val="minor"/>
    </font>
    <font>
      <sz val="11"/>
      <name val="Calibri"/>
      <family val="2"/>
      <scheme val="minor"/>
    </font>
    <font>
      <b/>
      <sz val="11"/>
      <color theme="9" tint="-0.499984740745262"/>
      <name val="Calibri"/>
      <family val="2"/>
      <scheme val="minor"/>
    </font>
    <font>
      <sz val="10"/>
      <color rgb="FF000000"/>
      <name val="Calibri"/>
      <family val="2"/>
      <charset val="2"/>
    </font>
    <font>
      <b/>
      <sz val="12"/>
      <color theme="1"/>
      <name val="Calibri"/>
      <family val="2"/>
      <scheme val="minor"/>
    </font>
    <font>
      <b/>
      <u/>
      <sz val="11"/>
      <color theme="1"/>
      <name val="Calibri"/>
      <family val="2"/>
      <scheme val="minor"/>
    </font>
    <font>
      <b/>
      <sz val="12"/>
      <name val="Calibri"/>
      <family val="2"/>
      <scheme val="minor"/>
    </font>
    <font>
      <sz val="12"/>
      <color theme="1"/>
      <name val="Calibri"/>
      <family val="2"/>
      <scheme val="minor"/>
    </font>
    <font>
      <b/>
      <sz val="18"/>
      <color theme="1"/>
      <name val="Arial"/>
      <family val="2"/>
    </font>
    <font>
      <b/>
      <sz val="16"/>
      <color theme="1"/>
      <name val="Arial"/>
      <family val="2"/>
    </font>
    <font>
      <b/>
      <sz val="14"/>
      <color theme="1"/>
      <name val="Calibri"/>
      <family val="2"/>
      <scheme val="minor"/>
    </font>
    <font>
      <sz val="8"/>
      <color theme="1"/>
      <name val="Calibri"/>
      <family val="2"/>
      <scheme val="minor"/>
    </font>
    <font>
      <sz val="8"/>
      <color theme="0"/>
      <name val="Calibri"/>
      <family val="2"/>
      <scheme val="minor"/>
    </font>
    <font>
      <b/>
      <i/>
      <sz val="10"/>
      <color theme="1"/>
      <name val="Calibri"/>
      <family val="2"/>
      <scheme val="minor"/>
    </font>
    <font>
      <sz val="11"/>
      <color theme="1" tint="0.34998626667073579"/>
      <name val="Univers Condensed"/>
      <family val="2"/>
    </font>
    <font>
      <b/>
      <sz val="11"/>
      <color theme="1" tint="0.34998626667073579"/>
      <name val="Univers Condensed"/>
      <family val="2"/>
    </font>
    <font>
      <sz val="9"/>
      <color theme="1" tint="0.34998626667073579"/>
      <name val="Univers Condensed"/>
      <family val="2"/>
    </font>
    <font>
      <sz val="10"/>
      <color theme="1"/>
      <name val="Univers Condensed"/>
      <family val="2"/>
    </font>
    <font>
      <sz val="7"/>
      <color theme="1"/>
      <name val="Calibri"/>
      <family val="2"/>
      <scheme val="minor"/>
    </font>
    <font>
      <sz val="9"/>
      <color theme="1"/>
      <name val="Calibri"/>
      <family val="2"/>
      <scheme val="minor"/>
    </font>
    <font>
      <sz val="8"/>
      <color rgb="FF231F20"/>
      <name val="Calibri"/>
      <family val="2"/>
    </font>
    <font>
      <b/>
      <sz val="8"/>
      <color rgb="FF231F20"/>
      <name val="Calibri"/>
      <family val="2"/>
    </font>
    <font>
      <sz val="10"/>
      <color rgb="FF000000"/>
      <name val="Calibri"/>
      <scheme val="minor"/>
    </font>
    <font>
      <b/>
      <sz val="10"/>
      <color rgb="FF000000"/>
      <name val="Calibri"/>
      <scheme val="minor"/>
    </font>
  </fonts>
  <fills count="11">
    <fill>
      <patternFill patternType="none"/>
    </fill>
    <fill>
      <patternFill patternType="gray125"/>
    </fill>
    <fill>
      <patternFill patternType="solid">
        <fgColor theme="9"/>
        <bgColor indexed="64"/>
      </patternFill>
    </fill>
    <fill>
      <patternFill patternType="solid">
        <fgColor rgb="FF70AD47"/>
        <bgColor rgb="FF000000"/>
      </patternFill>
    </fill>
    <fill>
      <patternFill patternType="solid">
        <fgColor theme="9" tint="0.79998168889431442"/>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0"/>
        <bgColor indexed="64"/>
      </patternFill>
    </fill>
    <fill>
      <patternFill patternType="solid">
        <fgColor rgb="FF439539"/>
        <bgColor indexed="64"/>
      </patternFill>
    </fill>
    <fill>
      <patternFill patternType="solid">
        <fgColor theme="0" tint="-0.14999847407452621"/>
        <bgColor indexed="64"/>
      </patternFill>
    </fill>
    <fill>
      <patternFill patternType="solid">
        <fgColor rgb="FFFFFFCD"/>
        <bgColor indexed="64"/>
      </patternFill>
    </fill>
  </fills>
  <borders count="5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rgb="FF439539"/>
      </top>
      <bottom/>
      <diagonal/>
    </border>
    <border>
      <left/>
      <right/>
      <top style="thin">
        <color rgb="FF439539"/>
      </top>
      <bottom/>
      <diagonal/>
    </border>
    <border>
      <left/>
      <right style="medium">
        <color indexed="64"/>
      </right>
      <top style="thin">
        <color rgb="FF439539"/>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s>
  <cellStyleXfs count="2">
    <xf numFmtId="0" fontId="0" fillId="0" borderId="0"/>
    <xf numFmtId="44" fontId="1" fillId="0" borderId="0" applyFont="0" applyFill="0" applyBorder="0" applyAlignment="0" applyProtection="0"/>
  </cellStyleXfs>
  <cellXfs count="371">
    <xf numFmtId="0" fontId="0" fillId="0" borderId="0" xfId="0"/>
    <xf numFmtId="0" fontId="4" fillId="0" borderId="0" xfId="0" applyFont="1" applyAlignment="1">
      <alignment vertical="center"/>
    </xf>
    <xf numFmtId="0" fontId="4" fillId="0" borderId="9" xfId="0" applyFont="1" applyBorder="1" applyAlignment="1">
      <alignment horizontal="right" vertical="center"/>
    </xf>
    <xf numFmtId="0" fontId="4" fillId="0" borderId="18" xfId="0" applyFont="1" applyBorder="1" applyAlignment="1">
      <alignment horizontal="right" vertical="center"/>
    </xf>
    <xf numFmtId="164" fontId="4" fillId="0" borderId="16" xfId="0" applyNumberFormat="1"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22" xfId="0" applyFont="1" applyBorder="1" applyAlignment="1">
      <alignment horizontal="right" vertical="center"/>
    </xf>
    <xf numFmtId="0" fontId="4" fillId="0" borderId="17" xfId="0" applyFont="1" applyBorder="1" applyAlignment="1">
      <alignment horizontal="center" vertical="center"/>
    </xf>
    <xf numFmtId="167" fontId="4" fillId="0" borderId="18" xfId="0" applyNumberFormat="1" applyFont="1" applyBorder="1" applyAlignment="1">
      <alignment horizontal="right" vertical="center"/>
    </xf>
    <xf numFmtId="0" fontId="4" fillId="0" borderId="17" xfId="0" applyFont="1" applyBorder="1" applyAlignment="1">
      <alignment horizontal="left" vertical="center"/>
    </xf>
    <xf numFmtId="0" fontId="7" fillId="0" borderId="18" xfId="0" applyFont="1" applyBorder="1" applyAlignment="1" applyProtection="1">
      <alignment horizontal="center" vertical="center"/>
      <protection locked="0"/>
    </xf>
    <xf numFmtId="0" fontId="4" fillId="0" borderId="17" xfId="0" applyFont="1" applyBorder="1" applyAlignment="1">
      <alignment vertical="center"/>
    </xf>
    <xf numFmtId="0" fontId="11" fillId="0" borderId="0" xfId="0" applyFont="1" applyAlignment="1">
      <alignment horizontal="left" vertical="center"/>
    </xf>
    <xf numFmtId="0" fontId="11" fillId="0" borderId="5" xfId="0" applyFont="1" applyBorder="1" applyAlignment="1">
      <alignment horizontal="left" vertical="center"/>
    </xf>
    <xf numFmtId="0" fontId="11" fillId="0" borderId="18" xfId="0" applyFont="1" applyBorder="1" applyAlignment="1">
      <alignment horizontal="right" vertical="center"/>
    </xf>
    <xf numFmtId="0" fontId="11" fillId="0" borderId="22" xfId="0" applyFont="1" applyBorder="1" applyAlignment="1">
      <alignment horizontal="right" vertical="center"/>
    </xf>
    <xf numFmtId="0" fontId="14" fillId="0" borderId="0" xfId="0" applyFont="1"/>
    <xf numFmtId="0" fontId="0" fillId="0" borderId="29" xfId="0" applyBorder="1"/>
    <xf numFmtId="167" fontId="0" fillId="0" borderId="0" xfId="0" applyNumberFormat="1"/>
    <xf numFmtId="0" fontId="0" fillId="0" borderId="0" xfId="0" applyAlignment="1">
      <alignment horizontal="center" vertical="center"/>
    </xf>
    <xf numFmtId="0" fontId="0" fillId="0" borderId="31" xfId="0" applyBorder="1" applyAlignment="1">
      <alignment vertical="center"/>
    </xf>
    <xf numFmtId="0" fontId="0" fillId="0" borderId="32" xfId="0" applyBorder="1" applyAlignment="1">
      <alignment horizontal="center" vertical="center" wrapText="1"/>
    </xf>
    <xf numFmtId="0" fontId="0" fillId="0" borderId="32" xfId="0" applyBorder="1" applyAlignment="1">
      <alignment horizontal="center" vertical="center"/>
    </xf>
    <xf numFmtId="0" fontId="0" fillId="0" borderId="31" xfId="0" applyBorder="1" applyAlignment="1">
      <alignment horizontal="center" vertical="center"/>
    </xf>
    <xf numFmtId="0" fontId="14" fillId="0" borderId="32" xfId="0" applyFont="1" applyBorder="1" applyAlignment="1">
      <alignment horizontal="center" vertical="center"/>
    </xf>
    <xf numFmtId="168" fontId="14" fillId="0" borderId="32" xfId="0" applyNumberFormat="1" applyFont="1" applyBorder="1" applyAlignment="1">
      <alignment horizontal="center" vertical="center"/>
    </xf>
    <xf numFmtId="1" fontId="14" fillId="0" borderId="32" xfId="0" applyNumberFormat="1" applyFont="1" applyBorder="1" applyAlignment="1">
      <alignment horizontal="center" vertical="center"/>
    </xf>
    <xf numFmtId="0" fontId="0" fillId="0" borderId="32" xfId="0" applyBorder="1" applyAlignment="1" applyProtection="1">
      <alignment horizontal="center" vertical="center"/>
      <protection locked="0"/>
    </xf>
    <xf numFmtId="168" fontId="0" fillId="0" borderId="32" xfId="0" applyNumberFormat="1" applyBorder="1" applyAlignment="1" applyProtection="1">
      <alignment horizontal="center" vertical="center"/>
      <protection locked="0"/>
    </xf>
    <xf numFmtId="1" fontId="0" fillId="0" borderId="32" xfId="0" applyNumberFormat="1" applyBorder="1" applyAlignment="1" applyProtection="1">
      <alignment horizontal="center" vertical="center"/>
      <protection locked="0"/>
    </xf>
    <xf numFmtId="0" fontId="3" fillId="0" borderId="32" xfId="0" applyFont="1" applyBorder="1" applyAlignment="1">
      <alignment horizontal="center" vertical="center"/>
    </xf>
    <xf numFmtId="0" fontId="0" fillId="0" borderId="15" xfId="0" applyBorder="1" applyAlignment="1">
      <alignment horizontal="center" vertical="center"/>
    </xf>
    <xf numFmtId="0" fontId="0" fillId="0" borderId="34" xfId="0" applyBorder="1" applyAlignment="1">
      <alignment horizontal="left" vertical="center"/>
    </xf>
    <xf numFmtId="0" fontId="0" fillId="0" borderId="35" xfId="0" applyBorder="1" applyAlignment="1">
      <alignment horizontal="right" vertical="center"/>
    </xf>
    <xf numFmtId="0" fontId="3" fillId="0" borderId="35" xfId="0" applyFont="1" applyBorder="1" applyAlignment="1">
      <alignment horizontal="center" vertical="center"/>
    </xf>
    <xf numFmtId="0" fontId="0" fillId="0" borderId="35" xfId="0" applyBorder="1" applyAlignment="1">
      <alignment horizontal="center" vertical="center"/>
    </xf>
    <xf numFmtId="7" fontId="3" fillId="0" borderId="35" xfId="0" applyNumberFormat="1" applyFont="1" applyBorder="1" applyAlignment="1">
      <alignment horizontal="center" vertical="center"/>
    </xf>
    <xf numFmtId="0" fontId="3" fillId="0" borderId="36" xfId="0" applyFont="1" applyBorder="1" applyAlignment="1">
      <alignment horizontal="center" vertical="center"/>
    </xf>
    <xf numFmtId="49" fontId="0" fillId="0" borderId="4" xfId="0" applyNumberFormat="1" applyBorder="1" applyAlignment="1">
      <alignment horizontal="center" vertical="center"/>
    </xf>
    <xf numFmtId="0" fontId="0" fillId="0" borderId="0" xfId="0" applyAlignment="1">
      <alignment vertical="center"/>
    </xf>
    <xf numFmtId="20" fontId="0" fillId="0" borderId="4" xfId="0" quotePrefix="1" applyNumberFormat="1" applyBorder="1" applyAlignment="1">
      <alignment horizontal="center" vertical="center"/>
    </xf>
    <xf numFmtId="0" fontId="0" fillId="0" borderId="4" xfId="0" quotePrefix="1" applyBorder="1" applyAlignment="1">
      <alignment horizontal="center" vertical="center"/>
    </xf>
    <xf numFmtId="0" fontId="17" fillId="0" borderId="0" xfId="0" applyFont="1" applyAlignment="1">
      <alignment horizontal="left" vertical="center"/>
    </xf>
    <xf numFmtId="0" fontId="4" fillId="0" borderId="21"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18" fillId="5" borderId="38" xfId="0" applyFont="1" applyFill="1" applyBorder="1" applyAlignment="1">
      <alignment horizontal="center" vertical="center" wrapText="1"/>
    </xf>
    <xf numFmtId="0" fontId="20" fillId="5" borderId="39" xfId="0" applyFont="1" applyFill="1" applyBorder="1" applyAlignment="1">
      <alignment horizontal="center" vertical="center" wrapText="1"/>
    </xf>
    <xf numFmtId="0" fontId="20" fillId="5" borderId="39" xfId="0" applyFont="1" applyFill="1" applyBorder="1" applyAlignment="1">
      <alignment horizontal="center" vertical="center"/>
    </xf>
    <xf numFmtId="0" fontId="20" fillId="5" borderId="40" xfId="0" applyFont="1" applyFill="1" applyBorder="1" applyAlignment="1">
      <alignment horizontal="center" vertical="center" wrapText="1"/>
    </xf>
    <xf numFmtId="0" fontId="21" fillId="0" borderId="0" xfId="0" applyFont="1" applyAlignment="1">
      <alignment horizontal="center" wrapText="1"/>
    </xf>
    <xf numFmtId="0" fontId="0" fillId="7" borderId="32" xfId="0" applyFill="1" applyBorder="1" applyAlignment="1">
      <alignment horizontal="left" vertical="center" wrapText="1"/>
    </xf>
    <xf numFmtId="0" fontId="0" fillId="7" borderId="32" xfId="0" applyFill="1" applyBorder="1" applyAlignment="1">
      <alignment horizontal="center" vertical="center"/>
    </xf>
    <xf numFmtId="0" fontId="0" fillId="7" borderId="0" xfId="0" applyFill="1"/>
    <xf numFmtId="8" fontId="0" fillId="7" borderId="32" xfId="0" applyNumberFormat="1" applyFill="1" applyBorder="1" applyAlignment="1">
      <alignment horizontal="center" vertical="center"/>
    </xf>
    <xf numFmtId="6" fontId="0" fillId="7" borderId="32" xfId="0" applyNumberFormat="1" applyFill="1" applyBorder="1" applyAlignment="1">
      <alignment horizontal="center" vertical="center"/>
    </xf>
    <xf numFmtId="0" fontId="15" fillId="7" borderId="32" xfId="0" applyFont="1" applyFill="1" applyBorder="1" applyAlignment="1">
      <alignment horizontal="center" vertical="center"/>
    </xf>
    <xf numFmtId="0" fontId="15" fillId="7" borderId="32" xfId="0" applyFont="1" applyFill="1" applyBorder="1" applyAlignment="1">
      <alignment horizontal="left" vertical="center" wrapText="1"/>
    </xf>
    <xf numFmtId="0" fontId="15" fillId="0" borderId="32" xfId="0" applyFont="1" applyBorder="1" applyAlignment="1">
      <alignment horizontal="left" vertical="center" wrapText="1"/>
    </xf>
    <xf numFmtId="0" fontId="0" fillId="7" borderId="32" xfId="0" applyFill="1" applyBorder="1" applyAlignment="1">
      <alignment horizontal="center" vertical="center" wrapText="1"/>
    </xf>
    <xf numFmtId="0" fontId="15" fillId="0" borderId="32" xfId="0" applyFont="1" applyBorder="1" applyAlignment="1">
      <alignment horizontal="center" vertical="center"/>
    </xf>
    <xf numFmtId="6" fontId="0" fillId="0" borderId="32" xfId="0" applyNumberFormat="1" applyBorder="1" applyAlignment="1">
      <alignment horizontal="center" vertical="center"/>
    </xf>
    <xf numFmtId="0" fontId="3" fillId="0" borderId="0" xfId="0" applyFont="1" applyAlignment="1">
      <alignment vertical="center"/>
    </xf>
    <xf numFmtId="0" fontId="0" fillId="0" borderId="0" xfId="0" applyAlignment="1">
      <alignment horizontal="right" vertical="center"/>
    </xf>
    <xf numFmtId="0" fontId="6" fillId="0" borderId="0" xfId="0" applyFont="1"/>
    <xf numFmtId="0" fontId="24" fillId="0" borderId="0" xfId="0" applyFont="1"/>
    <xf numFmtId="0" fontId="8" fillId="0" borderId="0" xfId="0" applyFont="1"/>
    <xf numFmtId="0" fontId="26" fillId="0" borderId="0" xfId="0" applyFont="1"/>
    <xf numFmtId="0" fontId="4" fillId="0" borderId="32" xfId="0" applyFont="1" applyBorder="1" applyAlignment="1">
      <alignment horizontal="left" vertical="center"/>
    </xf>
    <xf numFmtId="0" fontId="31" fillId="0" borderId="0" xfId="0" applyFont="1"/>
    <xf numFmtId="0" fontId="4" fillId="0" borderId="18" xfId="0" applyFont="1" applyBorder="1" applyAlignment="1">
      <alignment horizontal="left" vertical="center"/>
    </xf>
    <xf numFmtId="0" fontId="11" fillId="0" borderId="4" xfId="0" applyFont="1" applyBorder="1" applyAlignment="1">
      <alignment horizontal="left" vertical="center"/>
    </xf>
    <xf numFmtId="0" fontId="0" fillId="0" borderId="0" xfId="0" applyAlignment="1">
      <alignment horizontal="left" vertical="center"/>
    </xf>
    <xf numFmtId="0" fontId="33" fillId="0" borderId="0" xfId="0" applyFont="1"/>
    <xf numFmtId="0" fontId="32" fillId="8" borderId="0" xfId="0" applyFont="1" applyFill="1" applyAlignment="1">
      <alignment vertical="center" wrapText="1"/>
    </xf>
    <xf numFmtId="0" fontId="25" fillId="0" borderId="0" xfId="0" applyFont="1"/>
    <xf numFmtId="0" fontId="20" fillId="5" borderId="9" xfId="0" applyFont="1" applyFill="1" applyBorder="1" applyAlignment="1">
      <alignment horizontal="center" vertical="center" wrapText="1"/>
    </xf>
    <xf numFmtId="0" fontId="0" fillId="7" borderId="31" xfId="0" applyFill="1" applyBorder="1" applyAlignment="1">
      <alignment horizontal="left" vertical="center" wrapText="1"/>
    </xf>
    <xf numFmtId="0" fontId="0" fillId="7" borderId="33" xfId="0" applyFill="1" applyBorder="1" applyAlignment="1">
      <alignment horizontal="center" vertical="center" wrapText="1"/>
    </xf>
    <xf numFmtId="0" fontId="0" fillId="0" borderId="31" xfId="0" quotePrefix="1" applyBorder="1" applyAlignment="1">
      <alignment horizontal="left" vertical="center" wrapText="1"/>
    </xf>
    <xf numFmtId="0" fontId="0" fillId="0" borderId="31" xfId="0" applyBorder="1" applyAlignment="1">
      <alignment horizontal="left" vertical="center" wrapText="1"/>
    </xf>
    <xf numFmtId="0" fontId="0" fillId="0" borderId="31" xfId="0" applyBorder="1" applyAlignment="1">
      <alignment vertical="center" wrapText="1"/>
    </xf>
    <xf numFmtId="0" fontId="15" fillId="7" borderId="32" xfId="0" applyFont="1" applyFill="1" applyBorder="1" applyAlignment="1">
      <alignment horizontal="center" vertical="center" wrapText="1"/>
    </xf>
    <xf numFmtId="0" fontId="15" fillId="7" borderId="33" xfId="0" applyFont="1" applyFill="1" applyBorder="1" applyAlignment="1">
      <alignment horizontal="center" vertical="center" wrapText="1"/>
    </xf>
    <xf numFmtId="0" fontId="15" fillId="0" borderId="32" xfId="0" applyFont="1" applyBorder="1" applyAlignment="1">
      <alignment horizontal="center" vertical="center" wrapText="1"/>
    </xf>
    <xf numFmtId="0" fontId="15" fillId="0" borderId="33" xfId="0" applyFont="1" applyBorder="1" applyAlignment="1">
      <alignment horizontal="center" vertical="center" wrapText="1"/>
    </xf>
    <xf numFmtId="0" fontId="0" fillId="0" borderId="32" xfId="0" applyBorder="1" applyAlignment="1">
      <alignment vertical="center"/>
    </xf>
    <xf numFmtId="0" fontId="0" fillId="0" borderId="32" xfId="0" applyBorder="1"/>
    <xf numFmtId="0" fontId="0" fillId="7" borderId="44" xfId="0" applyFill="1" applyBorder="1" applyAlignment="1">
      <alignment horizontal="left" vertical="center" wrapText="1"/>
    </xf>
    <xf numFmtId="6" fontId="0" fillId="7" borderId="45" xfId="0" applyNumberFormat="1" applyFill="1" applyBorder="1" applyAlignment="1">
      <alignment horizontal="center" vertical="center"/>
    </xf>
    <xf numFmtId="0" fontId="0" fillId="7" borderId="45" xfId="0" applyFill="1" applyBorder="1" applyAlignment="1">
      <alignment horizontal="center" vertical="center"/>
    </xf>
    <xf numFmtId="0" fontId="0" fillId="7" borderId="45" xfId="0" applyFill="1" applyBorder="1" applyAlignment="1">
      <alignment horizontal="left" vertical="center"/>
    </xf>
    <xf numFmtId="0" fontId="0" fillId="7" borderId="46" xfId="0" applyFill="1" applyBorder="1" applyAlignment="1">
      <alignment horizontal="center" vertical="center"/>
    </xf>
    <xf numFmtId="14" fontId="11" fillId="0" borderId="20" xfId="0" applyNumberFormat="1" applyFont="1" applyBorder="1" applyAlignment="1">
      <alignment vertical="center"/>
    </xf>
    <xf numFmtId="0" fontId="0" fillId="0" borderId="28" xfId="0" applyBorder="1"/>
    <xf numFmtId="170" fontId="11" fillId="0" borderId="20" xfId="0" applyNumberFormat="1" applyFont="1" applyBorder="1" applyAlignment="1" applyProtection="1">
      <alignment horizontal="center" vertical="center"/>
      <protection locked="0"/>
    </xf>
    <xf numFmtId="170" fontId="0" fillId="0" borderId="20" xfId="0" applyNumberFormat="1" applyBorder="1" applyAlignment="1" applyProtection="1">
      <alignment horizontal="center" vertical="center"/>
      <protection locked="0"/>
    </xf>
    <xf numFmtId="170" fontId="11" fillId="0" borderId="23" xfId="0" applyNumberFormat="1" applyFont="1" applyBorder="1" applyAlignment="1" applyProtection="1">
      <alignment horizontal="center" vertical="center"/>
      <protection locked="0"/>
    </xf>
    <xf numFmtId="0" fontId="7" fillId="0" borderId="22" xfId="0" applyFont="1" applyBorder="1" applyAlignment="1" applyProtection="1">
      <alignment horizontal="center" vertical="center"/>
      <protection locked="0"/>
    </xf>
    <xf numFmtId="0" fontId="4" fillId="0" borderId="21" xfId="0" applyFont="1" applyBorder="1" applyAlignment="1">
      <alignment horizontal="left" vertical="center"/>
    </xf>
    <xf numFmtId="0" fontId="7" fillId="0" borderId="53" xfId="0" applyFont="1" applyBorder="1" applyAlignment="1" applyProtection="1">
      <alignment horizontal="center" vertical="center"/>
      <protection locked="0"/>
    </xf>
    <xf numFmtId="167" fontId="4" fillId="0" borderId="18" xfId="0" quotePrefix="1" applyNumberFormat="1" applyFont="1" applyBorder="1" applyAlignment="1">
      <alignment horizontal="center" vertical="center"/>
    </xf>
    <xf numFmtId="0" fontId="17" fillId="0" borderId="27" xfId="0" applyFont="1" applyBorder="1" applyAlignment="1">
      <alignment horizontal="left" vertical="center"/>
    </xf>
    <xf numFmtId="0" fontId="11" fillId="0" borderId="28" xfId="0" applyFont="1" applyBorder="1" applyAlignment="1">
      <alignment horizontal="left" vertical="center"/>
    </xf>
    <xf numFmtId="0" fontId="17" fillId="0" borderId="0" xfId="0" applyFont="1" applyAlignment="1">
      <alignment horizontal="left" vertical="center"/>
    </xf>
    <xf numFmtId="0" fontId="11" fillId="0" borderId="0" xfId="0" applyFont="1" applyAlignment="1">
      <alignment horizontal="left" vertical="center"/>
    </xf>
    <xf numFmtId="0" fontId="11" fillId="0" borderId="5" xfId="0" applyFont="1" applyBorder="1" applyAlignment="1">
      <alignment horizontal="left" vertical="center"/>
    </xf>
    <xf numFmtId="0" fontId="10" fillId="3" borderId="24" xfId="0" applyFont="1" applyFill="1" applyBorder="1" applyAlignment="1">
      <alignment horizontal="left" vertical="center"/>
    </xf>
    <xf numFmtId="0" fontId="10" fillId="3" borderId="25" xfId="0" applyFont="1" applyFill="1" applyBorder="1" applyAlignment="1">
      <alignment horizontal="left" vertical="center"/>
    </xf>
    <xf numFmtId="0" fontId="10" fillId="3" borderId="26" xfId="0" applyFont="1" applyFill="1" applyBorder="1" applyAlignment="1">
      <alignment horizontal="left" vertical="center"/>
    </xf>
    <xf numFmtId="0" fontId="13" fillId="0" borderId="14" xfId="0" applyFont="1" applyBorder="1" applyAlignment="1">
      <alignment horizontal="left" vertical="center" wrapText="1"/>
    </xf>
    <xf numFmtId="0" fontId="13" fillId="0" borderId="15" xfId="0" applyFont="1" applyBorder="1" applyAlignment="1">
      <alignment horizontal="left" vertical="center" wrapText="1"/>
    </xf>
    <xf numFmtId="0" fontId="13" fillId="0" borderId="16" xfId="0" applyFont="1" applyBorder="1" applyAlignment="1">
      <alignment horizontal="left" vertical="center" wrapText="1"/>
    </xf>
    <xf numFmtId="0" fontId="11" fillId="0" borderId="14" xfId="0" applyFont="1" applyBorder="1" applyAlignment="1">
      <alignment horizontal="right" vertical="center"/>
    </xf>
    <xf numFmtId="0" fontId="11" fillId="0" borderId="15" xfId="0" applyFont="1" applyBorder="1" applyAlignment="1">
      <alignment horizontal="right" vertical="center"/>
    </xf>
    <xf numFmtId="0" fontId="11" fillId="0" borderId="15" xfId="0" applyFont="1" applyBorder="1" applyAlignment="1" applyProtection="1">
      <alignment horizontal="center" vertical="center"/>
      <protection locked="0"/>
    </xf>
    <xf numFmtId="0" fontId="11" fillId="0" borderId="17" xfId="0" applyFont="1" applyBorder="1" applyAlignment="1" applyProtection="1">
      <alignment horizontal="center" vertical="center"/>
      <protection locked="0"/>
    </xf>
    <xf numFmtId="14" fontId="11" fillId="0" borderId="15" xfId="0" applyNumberFormat="1" applyFont="1" applyBorder="1" applyAlignment="1" applyProtection="1">
      <alignment horizontal="center" vertical="center"/>
      <protection locked="0"/>
    </xf>
    <xf numFmtId="14" fontId="11" fillId="0" borderId="16" xfId="0" applyNumberFormat="1" applyFont="1" applyBorder="1" applyAlignment="1" applyProtection="1">
      <alignment horizontal="center" vertical="center"/>
      <protection locked="0"/>
    </xf>
    <xf numFmtId="0" fontId="11" fillId="0" borderId="19" xfId="0" applyFont="1" applyBorder="1" applyAlignment="1">
      <alignment horizontal="right" vertical="center"/>
    </xf>
    <xf numFmtId="0" fontId="11" fillId="0" borderId="20" xfId="0" applyFont="1" applyBorder="1" applyAlignment="1">
      <alignment horizontal="right" vertical="center"/>
    </xf>
    <xf numFmtId="0" fontId="11" fillId="0" borderId="20" xfId="0" applyFont="1" applyBorder="1" applyAlignment="1" applyProtection="1">
      <alignment horizontal="center" vertical="center"/>
      <protection locked="0"/>
    </xf>
    <xf numFmtId="0" fontId="11" fillId="0" borderId="21" xfId="0" applyFont="1" applyBorder="1" applyAlignment="1" applyProtection="1">
      <alignment horizontal="center" vertical="center"/>
      <protection locked="0"/>
    </xf>
    <xf numFmtId="14" fontId="11" fillId="0" borderId="20" xfId="0" applyNumberFormat="1" applyFont="1" applyBorder="1" applyAlignment="1" applyProtection="1">
      <alignment horizontal="center" vertical="center"/>
      <protection locked="0"/>
    </xf>
    <xf numFmtId="14" fontId="11" fillId="0" borderId="23" xfId="0" applyNumberFormat="1" applyFont="1" applyBorder="1" applyAlignment="1" applyProtection="1">
      <alignment horizontal="center" vertical="center"/>
      <protection locked="0"/>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0" borderId="17" xfId="0" applyFont="1" applyBorder="1" applyAlignment="1">
      <alignment horizontal="left" vertical="center"/>
    </xf>
    <xf numFmtId="167" fontId="4" fillId="0" borderId="18" xfId="0" applyNumberFormat="1" applyFont="1" applyBorder="1" applyAlignment="1">
      <alignment horizontal="center" vertical="center"/>
    </xf>
    <xf numFmtId="167" fontId="4" fillId="0" borderId="16" xfId="0" applyNumberFormat="1" applyFont="1" applyBorder="1" applyAlignment="1">
      <alignment horizontal="center" vertical="center"/>
    </xf>
    <xf numFmtId="0" fontId="4" fillId="0" borderId="18" xfId="0" applyFont="1" applyBorder="1" applyAlignment="1">
      <alignment horizontal="center" vertical="center"/>
    </xf>
    <xf numFmtId="0" fontId="4" fillId="0" borderId="17" xfId="0" applyFont="1" applyBorder="1" applyAlignment="1">
      <alignment horizontal="center" vertical="center"/>
    </xf>
    <xf numFmtId="0" fontId="4" fillId="0" borderId="14" xfId="0" applyFont="1" applyBorder="1" applyAlignment="1">
      <alignment horizontal="right" vertical="center"/>
    </xf>
    <xf numFmtId="0" fontId="4" fillId="0" borderId="15" xfId="0" applyFont="1" applyBorder="1" applyAlignment="1">
      <alignment horizontal="right" vertical="center"/>
    </xf>
    <xf numFmtId="167" fontId="7" fillId="0" borderId="6" xfId="0" applyNumberFormat="1" applyFont="1" applyBorder="1" applyAlignment="1">
      <alignment horizontal="center" vertical="center"/>
    </xf>
    <xf numFmtId="167" fontId="7" fillId="0" borderId="10" xfId="0" applyNumberFormat="1"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14" fontId="11" fillId="0" borderId="20" xfId="0" applyNumberFormat="1" applyFont="1" applyBorder="1" applyAlignment="1">
      <alignment horizontal="center" vertical="center"/>
    </xf>
    <xf numFmtId="0" fontId="8" fillId="2" borderId="11" xfId="0" applyFont="1" applyFill="1" applyBorder="1" applyAlignment="1">
      <alignment horizontal="left" vertical="center"/>
    </xf>
    <xf numFmtId="0" fontId="8" fillId="2" borderId="12" xfId="0" applyFont="1" applyFill="1" applyBorder="1" applyAlignment="1">
      <alignment horizontal="left" vertical="center"/>
    </xf>
    <xf numFmtId="0" fontId="8" fillId="2" borderId="13" xfId="0" applyFont="1" applyFill="1" applyBorder="1" applyAlignment="1">
      <alignment horizontal="left" vertical="center"/>
    </xf>
    <xf numFmtId="0" fontId="4" fillId="0" borderId="32" xfId="0" applyFont="1" applyBorder="1" applyAlignment="1">
      <alignment horizontal="center" vertical="center"/>
    </xf>
    <xf numFmtId="0" fontId="4" fillId="0" borderId="52" xfId="0" applyFont="1" applyBorder="1" applyAlignment="1">
      <alignment horizontal="center" vertical="center"/>
    </xf>
    <xf numFmtId="0" fontId="4" fillId="0" borderId="33" xfId="0" applyFont="1" applyBorder="1" applyAlignment="1">
      <alignment horizontal="center" vertical="center"/>
    </xf>
    <xf numFmtId="0" fontId="7" fillId="0" borderId="45" xfId="0" applyFont="1" applyBorder="1" applyAlignment="1" applyProtection="1">
      <alignment horizontal="left" vertical="center"/>
      <protection locked="0"/>
    </xf>
    <xf numFmtId="0" fontId="7" fillId="0" borderId="22" xfId="0" applyFont="1" applyBorder="1" applyAlignment="1" applyProtection="1">
      <alignment horizontal="left" vertical="center"/>
      <protection locked="0"/>
    </xf>
    <xf numFmtId="0" fontId="7" fillId="0" borderId="21" xfId="0" applyFont="1" applyBorder="1" applyAlignment="1" applyProtection="1">
      <alignment horizontal="left" vertical="center"/>
      <protection locked="0"/>
    </xf>
    <xf numFmtId="0" fontId="7" fillId="0" borderId="46" xfId="0" applyFont="1" applyBorder="1" applyAlignment="1" applyProtection="1">
      <alignment horizontal="left" vertical="center"/>
      <protection locked="0"/>
    </xf>
    <xf numFmtId="0" fontId="4" fillId="0" borderId="27" xfId="0" applyFont="1" applyBorder="1" applyAlignment="1">
      <alignment horizontal="left" vertical="center"/>
    </xf>
    <xf numFmtId="0" fontId="4" fillId="0" borderId="28" xfId="0" applyFont="1" applyBorder="1" applyAlignment="1">
      <alignment horizontal="left" vertical="center"/>
    </xf>
    <xf numFmtId="0" fontId="4" fillId="0" borderId="51" xfId="0" applyFont="1" applyBorder="1" applyAlignment="1">
      <alignment horizontal="left" vertical="center"/>
    </xf>
    <xf numFmtId="0" fontId="10" fillId="3" borderId="11" xfId="0" applyFont="1" applyFill="1" applyBorder="1" applyAlignment="1">
      <alignment horizontal="left" vertical="center"/>
    </xf>
    <xf numFmtId="0" fontId="10" fillId="3" borderId="12" xfId="0" applyFont="1" applyFill="1" applyBorder="1" applyAlignment="1">
      <alignment horizontal="left" vertical="center"/>
    </xf>
    <xf numFmtId="0" fontId="10" fillId="3" borderId="13" xfId="0" applyFont="1" applyFill="1" applyBorder="1" applyAlignment="1">
      <alignment horizontal="left" vertical="center"/>
    </xf>
    <xf numFmtId="0" fontId="17" fillId="0" borderId="4" xfId="0" applyFont="1" applyBorder="1" applyAlignment="1">
      <alignment horizontal="left" vertical="center"/>
    </xf>
    <xf numFmtId="0" fontId="4" fillId="0" borderId="18"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167" fontId="4" fillId="0" borderId="18" xfId="0" quotePrefix="1" applyNumberFormat="1" applyFont="1" applyBorder="1" applyAlignment="1">
      <alignment horizontal="center" vertical="center"/>
    </xf>
    <xf numFmtId="0" fontId="8" fillId="2" borderId="24" xfId="0" applyFont="1" applyFill="1" applyBorder="1" applyAlignment="1">
      <alignment horizontal="left" vertical="center"/>
    </xf>
    <xf numFmtId="0" fontId="8" fillId="2" borderId="25" xfId="0" applyFont="1" applyFill="1" applyBorder="1" applyAlignment="1">
      <alignment horizontal="left" vertical="center"/>
    </xf>
    <xf numFmtId="0" fontId="8" fillId="2" borderId="26" xfId="0" applyFont="1" applyFill="1" applyBorder="1" applyAlignment="1">
      <alignment horizontal="left"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5" xfId="0" applyFont="1" applyBorder="1" applyAlignment="1" applyProtection="1">
      <alignment horizontal="center" vertical="center"/>
      <protection locked="0"/>
    </xf>
    <xf numFmtId="0" fontId="4" fillId="0" borderId="19" xfId="0" applyFont="1" applyBorder="1" applyAlignment="1">
      <alignment horizontal="right" vertical="center"/>
    </xf>
    <xf numFmtId="0" fontId="4" fillId="0" borderId="20" xfId="0" applyFont="1" applyBorder="1" applyAlignment="1">
      <alignment horizontal="right" vertical="center"/>
    </xf>
    <xf numFmtId="165" fontId="4" fillId="0" borderId="20" xfId="0" applyNumberFormat="1" applyFont="1" applyBorder="1" applyAlignment="1" applyProtection="1">
      <alignment horizontal="center" vertical="center"/>
      <protection locked="0"/>
    </xf>
    <xf numFmtId="165" fontId="4" fillId="0" borderId="21" xfId="0" applyNumberFormat="1" applyFont="1" applyBorder="1" applyAlignment="1" applyProtection="1">
      <alignment horizontal="center" vertical="center"/>
      <protection locked="0"/>
    </xf>
    <xf numFmtId="0" fontId="9" fillId="0" borderId="20" xfId="0" applyFont="1" applyBorder="1" applyAlignment="1" applyProtection="1">
      <alignment horizontal="center" vertical="center"/>
      <protection locked="0"/>
    </xf>
    <xf numFmtId="0" fontId="9" fillId="0" borderId="23" xfId="0" applyFont="1" applyBorder="1" applyAlignment="1" applyProtection="1">
      <alignment horizontal="center" vertical="center"/>
      <protection locked="0"/>
    </xf>
    <xf numFmtId="0" fontId="4" fillId="0" borderId="18" xfId="0" applyFont="1" applyBorder="1" applyAlignment="1">
      <alignment horizontal="right" vertical="center"/>
    </xf>
    <xf numFmtId="0" fontId="4" fillId="0" borderId="16" xfId="0" applyFont="1" applyBorder="1" applyAlignment="1" applyProtection="1">
      <alignment horizontal="center" vertical="center"/>
      <protection locked="0"/>
    </xf>
    <xf numFmtId="0" fontId="4" fillId="0" borderId="11" xfId="0" applyFont="1" applyBorder="1" applyAlignment="1">
      <alignment horizontal="right" vertical="center"/>
    </xf>
    <xf numFmtId="0" fontId="4" fillId="0" borderId="12" xfId="0" applyFont="1" applyBorder="1" applyAlignment="1">
      <alignment horizontal="right" vertical="center"/>
    </xf>
    <xf numFmtId="0" fontId="4" fillId="0" borderId="12" xfId="0" applyFont="1" applyBorder="1" applyAlignment="1" applyProtection="1">
      <alignment horizontal="center" vertical="center"/>
      <protection locked="0"/>
    </xf>
    <xf numFmtId="0" fontId="4" fillId="0" borderId="30" xfId="0" applyFont="1" applyBorder="1" applyAlignment="1" applyProtection="1">
      <alignment horizontal="center" vertical="center"/>
      <protection locked="0"/>
    </xf>
    <xf numFmtId="0" fontId="4" fillId="0" borderId="0" xfId="0" applyFont="1" applyAlignment="1">
      <alignment horizontal="left" vertical="center"/>
    </xf>
    <xf numFmtId="0" fontId="4" fillId="0" borderId="0" xfId="0" applyFont="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18" xfId="0" applyFont="1" applyBorder="1" applyAlignment="1">
      <alignment horizontal="left" vertical="center"/>
    </xf>
    <xf numFmtId="0" fontId="4" fillId="0" borderId="20"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0" borderId="22" xfId="0" applyFont="1" applyBorder="1" applyAlignment="1">
      <alignment horizontal="left" vertical="center"/>
    </xf>
    <xf numFmtId="0" fontId="4" fillId="0" borderId="20" xfId="0" applyFont="1" applyBorder="1" applyAlignment="1">
      <alignment horizontal="left" vertical="center"/>
    </xf>
    <xf numFmtId="0" fontId="4" fillId="0" borderId="34" xfId="0" applyFont="1" applyBorder="1" applyAlignment="1">
      <alignment horizontal="right" vertical="center"/>
    </xf>
    <xf numFmtId="0" fontId="4" fillId="0" borderId="35" xfId="0" applyFont="1" applyBorder="1" applyAlignment="1">
      <alignment horizontal="right" vertical="center"/>
    </xf>
    <xf numFmtId="0" fontId="4" fillId="0" borderId="35" xfId="0" applyFont="1" applyBorder="1" applyAlignment="1" applyProtection="1">
      <alignment horizontal="center" vertical="center"/>
      <protection locked="0"/>
    </xf>
    <xf numFmtId="0" fontId="4" fillId="0" borderId="50" xfId="0" applyFont="1" applyBorder="1" applyAlignment="1" applyProtection="1">
      <alignment horizontal="center" vertical="center"/>
      <protection locked="0"/>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6" fillId="0" borderId="4" xfId="0" applyFont="1" applyBorder="1" applyAlignment="1">
      <alignment horizontal="left" vertical="center"/>
    </xf>
    <xf numFmtId="0" fontId="6" fillId="0" borderId="0" xfId="0" applyFont="1" applyAlignment="1">
      <alignment horizontal="left" vertical="center"/>
    </xf>
    <xf numFmtId="0" fontId="6" fillId="0" borderId="5" xfId="0" applyFont="1" applyBorder="1" applyAlignment="1">
      <alignment horizontal="left" vertical="center"/>
    </xf>
    <xf numFmtId="0" fontId="36"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9" xfId="0" applyFont="1" applyBorder="1" applyAlignment="1">
      <alignment horizontal="right" vertical="center"/>
    </xf>
    <xf numFmtId="0" fontId="4" fillId="0" borderId="10" xfId="0" applyFont="1" applyBorder="1" applyAlignment="1" applyProtection="1">
      <alignment horizontal="center" vertical="center"/>
      <protection locked="0"/>
    </xf>
    <xf numFmtId="0" fontId="4" fillId="0" borderId="17" xfId="0" applyFont="1" applyBorder="1" applyAlignment="1">
      <alignment horizontal="right" vertical="center"/>
    </xf>
    <xf numFmtId="166" fontId="4" fillId="0" borderId="18" xfId="0" applyNumberFormat="1" applyFont="1" applyBorder="1" applyAlignment="1" applyProtection="1">
      <alignment horizontal="center" vertical="center"/>
      <protection locked="0"/>
    </xf>
    <xf numFmtId="166" fontId="4" fillId="0" borderId="15" xfId="0" applyNumberFormat="1" applyFont="1" applyBorder="1" applyAlignment="1" applyProtection="1">
      <alignment horizontal="center" vertical="center"/>
      <protection locked="0"/>
    </xf>
    <xf numFmtId="166" fontId="4" fillId="0" borderId="16" xfId="0" applyNumberFormat="1" applyFont="1" applyBorder="1" applyAlignment="1" applyProtection="1">
      <alignment horizontal="center" vertical="center"/>
      <protection locked="0"/>
    </xf>
    <xf numFmtId="165" fontId="4" fillId="0" borderId="15" xfId="0" applyNumberFormat="1" applyFont="1" applyBorder="1" applyAlignment="1" applyProtection="1">
      <alignment horizontal="center" vertical="center"/>
      <protection locked="0"/>
    </xf>
    <xf numFmtId="165" fontId="4" fillId="0" borderId="17" xfId="0" applyNumberFormat="1" applyFont="1" applyBorder="1" applyAlignment="1" applyProtection="1">
      <alignment horizontal="center" vertical="center"/>
      <protection locked="0"/>
    </xf>
    <xf numFmtId="0" fontId="9" fillId="0" borderId="15" xfId="0" applyFont="1" applyBorder="1" applyAlignment="1" applyProtection="1">
      <alignment horizontal="center" vertical="center"/>
      <protection locked="0"/>
    </xf>
    <xf numFmtId="0" fontId="9" fillId="0" borderId="16" xfId="0" applyFont="1" applyBorder="1" applyAlignment="1" applyProtection="1">
      <alignment horizontal="center" vertical="center"/>
      <protection locked="0"/>
    </xf>
    <xf numFmtId="49" fontId="0" fillId="0" borderId="0" xfId="0" applyNumberFormat="1" applyAlignment="1">
      <alignment horizontal="left" vertical="center"/>
    </xf>
    <xf numFmtId="49" fontId="0" fillId="0" borderId="5" xfId="0" applyNumberFormat="1" applyBorder="1" applyAlignment="1">
      <alignment horizontal="left" vertical="center"/>
    </xf>
    <xf numFmtId="49" fontId="0" fillId="2" borderId="27" xfId="0" applyNumberFormat="1" applyFill="1" applyBorder="1" applyAlignment="1">
      <alignment horizontal="center" vertical="center"/>
    </xf>
    <xf numFmtId="49" fontId="0" fillId="2" borderId="28" xfId="0" applyNumberFormat="1" applyFill="1" applyBorder="1" applyAlignment="1">
      <alignment horizontal="center" vertical="center"/>
    </xf>
    <xf numFmtId="49" fontId="0" fillId="2" borderId="37" xfId="0" applyNumberFormat="1" applyFill="1" applyBorder="1" applyAlignment="1">
      <alignment horizontal="center" vertical="center"/>
    </xf>
    <xf numFmtId="0" fontId="0" fillId="0" borderId="14" xfId="0" applyBorder="1" applyAlignment="1">
      <alignment horizontal="right" vertical="center"/>
    </xf>
    <xf numFmtId="0" fontId="0" fillId="0" borderId="15" xfId="0" applyBorder="1" applyAlignment="1">
      <alignment horizontal="right" vertical="center"/>
    </xf>
    <xf numFmtId="0" fontId="0" fillId="0" borderId="17" xfId="0" applyBorder="1" applyAlignment="1">
      <alignment horizontal="right" vertical="center"/>
    </xf>
    <xf numFmtId="7" fontId="3" fillId="0" borderId="18" xfId="0" applyNumberFormat="1" applyFont="1" applyBorder="1" applyAlignment="1">
      <alignment horizontal="center" vertical="center"/>
    </xf>
    <xf numFmtId="0" fontId="3" fillId="0" borderId="16" xfId="0" applyFont="1" applyBorder="1" applyAlignment="1">
      <alignment horizontal="center" vertical="center"/>
    </xf>
    <xf numFmtId="3" fontId="0" fillId="0" borderId="32" xfId="0" applyNumberFormat="1" applyBorder="1" applyAlignment="1" applyProtection="1">
      <alignment horizontal="center" vertical="center"/>
      <protection locked="0"/>
    </xf>
    <xf numFmtId="7" fontId="0" fillId="0" borderId="32" xfId="1" applyNumberFormat="1" applyFont="1" applyBorder="1" applyAlignment="1" applyProtection="1">
      <alignment horizontal="center" vertical="center"/>
      <protection locked="0"/>
    </xf>
    <xf numFmtId="7" fontId="0" fillId="0" borderId="33" xfId="1" applyNumberFormat="1" applyFont="1" applyBorder="1" applyAlignment="1" applyProtection="1">
      <alignment horizontal="center" vertical="center"/>
      <protection locked="0"/>
    </xf>
    <xf numFmtId="0" fontId="0" fillId="0" borderId="32" xfId="0" applyBorder="1" applyAlignment="1" applyProtection="1">
      <alignment horizontal="center" vertical="center"/>
      <protection locked="0"/>
    </xf>
    <xf numFmtId="168" fontId="0" fillId="0" borderId="32" xfId="0" applyNumberFormat="1" applyBorder="1" applyAlignment="1" applyProtection="1">
      <alignment horizontal="center" vertical="center"/>
      <protection locked="0"/>
    </xf>
    <xf numFmtId="0" fontId="14" fillId="0" borderId="32" xfId="0" applyFont="1" applyBorder="1" applyAlignment="1">
      <alignment horizontal="center" vertical="center"/>
    </xf>
    <xf numFmtId="168" fontId="14" fillId="0" borderId="32" xfId="0" applyNumberFormat="1" applyFont="1" applyBorder="1" applyAlignment="1">
      <alignment horizontal="center" vertical="center"/>
    </xf>
    <xf numFmtId="3" fontId="14" fillId="0" borderId="32" xfId="0" applyNumberFormat="1" applyFont="1" applyBorder="1" applyAlignment="1">
      <alignment horizontal="center" vertical="center"/>
    </xf>
    <xf numFmtId="7" fontId="14" fillId="0" borderId="32" xfId="1" applyNumberFormat="1" applyFont="1" applyBorder="1" applyAlignment="1" applyProtection="1">
      <alignment horizontal="center" vertical="center"/>
    </xf>
    <xf numFmtId="7" fontId="14" fillId="0" borderId="33" xfId="1" applyNumberFormat="1" applyFont="1" applyBorder="1" applyAlignment="1" applyProtection="1">
      <alignment horizontal="center" vertical="center"/>
    </xf>
    <xf numFmtId="0" fontId="0" fillId="0" borderId="32" xfId="0" applyBorder="1" applyAlignment="1">
      <alignment horizontal="center" vertical="center"/>
    </xf>
    <xf numFmtId="0" fontId="0" fillId="0" borderId="32" xfId="0" applyBorder="1" applyAlignment="1">
      <alignment horizontal="center" vertical="center" wrapText="1"/>
    </xf>
    <xf numFmtId="0" fontId="2" fillId="2" borderId="1" xfId="0" applyFont="1" applyFill="1" applyBorder="1" applyAlignment="1">
      <alignment horizontal="lef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15" fillId="0" borderId="14" xfId="0" applyFont="1" applyBorder="1" applyAlignment="1">
      <alignment horizontal="right" vertical="center"/>
    </xf>
    <xf numFmtId="0" fontId="15" fillId="0" borderId="15" xfId="0" applyFont="1" applyBorder="1" applyAlignment="1">
      <alignment horizontal="right" vertical="center"/>
    </xf>
    <xf numFmtId="0" fontId="15" fillId="0" borderId="15" xfId="0" applyFont="1" applyBorder="1" applyAlignment="1">
      <alignment horizontal="center" vertical="center"/>
    </xf>
    <xf numFmtId="0" fontId="15" fillId="0" borderId="17" xfId="0" applyFont="1" applyBorder="1" applyAlignment="1">
      <alignment horizontal="center" vertical="center"/>
    </xf>
    <xf numFmtId="0" fontId="15" fillId="0" borderId="18" xfId="0" applyFont="1" applyBorder="1" applyAlignment="1">
      <alignment horizontal="right" vertical="center"/>
    </xf>
    <xf numFmtId="0" fontId="15" fillId="0" borderId="16" xfId="0" applyFont="1" applyBorder="1" applyAlignment="1">
      <alignment horizontal="center" vertical="center"/>
    </xf>
    <xf numFmtId="0" fontId="16" fillId="4" borderId="11" xfId="0" applyFont="1" applyFill="1" applyBorder="1" applyAlignment="1">
      <alignment horizontal="center" vertical="center"/>
    </xf>
    <xf numFmtId="0" fontId="16" fillId="4" borderId="12" xfId="0" applyFont="1" applyFill="1" applyBorder="1" applyAlignment="1">
      <alignment horizontal="center" vertical="center"/>
    </xf>
    <xf numFmtId="0" fontId="16" fillId="4" borderId="30" xfId="0" applyFont="1" applyFill="1" applyBorder="1" applyAlignment="1">
      <alignment horizontal="center" vertical="center"/>
    </xf>
    <xf numFmtId="0" fontId="16" fillId="4" borderId="18" xfId="0" applyFont="1" applyFill="1" applyBorder="1" applyAlignment="1">
      <alignment horizontal="center" vertical="center"/>
    </xf>
    <xf numFmtId="0" fontId="16" fillId="4" borderId="15" xfId="0" applyFont="1" applyFill="1" applyBorder="1" applyAlignment="1">
      <alignment horizontal="center" vertical="center"/>
    </xf>
    <xf numFmtId="0" fontId="16" fillId="4" borderId="16" xfId="0" applyFont="1" applyFill="1" applyBorder="1" applyAlignment="1">
      <alignment horizontal="center" vertical="center"/>
    </xf>
    <xf numFmtId="0" fontId="0" fillId="0" borderId="33" xfId="0" applyBorder="1" applyAlignment="1">
      <alignment horizontal="center" vertical="center"/>
    </xf>
    <xf numFmtId="0" fontId="0" fillId="0" borderId="0" xfId="0" applyAlignment="1">
      <alignment horizontal="left" vertical="center" wrapText="1"/>
    </xf>
    <xf numFmtId="0" fontId="0" fillId="0" borderId="5" xfId="0" applyBorder="1" applyAlignment="1">
      <alignment horizontal="left" vertical="center" wrapText="1"/>
    </xf>
    <xf numFmtId="0" fontId="0" fillId="0" borderId="0" xfId="0" applyAlignment="1">
      <alignment horizontal="left" vertical="center"/>
    </xf>
    <xf numFmtId="0" fontId="0" fillId="0" borderId="5" xfId="0" applyBorder="1" applyAlignment="1">
      <alignment horizontal="left"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23" xfId="0" applyFill="1" applyBorder="1" applyAlignment="1">
      <alignment horizontal="center" vertical="center"/>
    </xf>
    <xf numFmtId="167" fontId="0" fillId="0" borderId="32" xfId="0" applyNumberFormat="1" applyBorder="1" applyAlignment="1" applyProtection="1">
      <alignment horizontal="center" vertical="center"/>
      <protection locked="0"/>
    </xf>
    <xf numFmtId="167" fontId="0" fillId="0" borderId="33" xfId="0" applyNumberFormat="1" applyBorder="1" applyAlignment="1" applyProtection="1">
      <alignment horizontal="center" vertical="center"/>
      <protection locked="0"/>
    </xf>
    <xf numFmtId="3" fontId="0" fillId="0" borderId="18" xfId="0" applyNumberFormat="1" applyBorder="1" applyAlignment="1">
      <alignment horizontal="right" vertical="center"/>
    </xf>
    <xf numFmtId="3" fontId="0" fillId="0" borderId="15" xfId="0" applyNumberFormat="1" applyBorder="1" applyAlignment="1">
      <alignment horizontal="right" vertical="center"/>
    </xf>
    <xf numFmtId="167" fontId="3" fillId="0" borderId="18" xfId="0" applyNumberFormat="1" applyFont="1" applyBorder="1" applyAlignment="1">
      <alignment horizontal="center" vertical="center"/>
    </xf>
    <xf numFmtId="167" fontId="3" fillId="0" borderId="16" xfId="0" applyNumberFormat="1" applyFont="1" applyBorder="1" applyAlignment="1">
      <alignment horizontal="center" vertical="center"/>
    </xf>
    <xf numFmtId="0" fontId="0" fillId="0" borderId="4" xfId="0" applyBorder="1" applyAlignment="1">
      <alignment horizontal="left" vertical="center"/>
    </xf>
    <xf numFmtId="167" fontId="14" fillId="0" borderId="32" xfId="0" applyNumberFormat="1" applyFont="1" applyBorder="1" applyAlignment="1">
      <alignment horizontal="center" vertical="center"/>
    </xf>
    <xf numFmtId="167" fontId="14" fillId="0" borderId="33" xfId="0" applyNumberFormat="1" applyFont="1" applyBorder="1" applyAlignment="1">
      <alignment horizontal="center" vertical="center"/>
    </xf>
    <xf numFmtId="0" fontId="2" fillId="2" borderId="24" xfId="0" applyFont="1" applyFill="1" applyBorder="1" applyAlignment="1">
      <alignment horizontal="left" vertical="center"/>
    </xf>
    <xf numFmtId="0" fontId="2" fillId="2" borderId="25" xfId="0" applyFont="1" applyFill="1" applyBorder="1" applyAlignment="1">
      <alignment horizontal="left" vertical="center"/>
    </xf>
    <xf numFmtId="0" fontId="2" fillId="2" borderId="26" xfId="0" applyFont="1" applyFill="1" applyBorder="1" applyAlignment="1">
      <alignment horizontal="left" vertical="center"/>
    </xf>
    <xf numFmtId="0" fontId="16" fillId="4" borderId="4" xfId="0" applyFont="1" applyFill="1" applyBorder="1" applyAlignment="1">
      <alignment horizontal="center" vertical="center"/>
    </xf>
    <xf numFmtId="0" fontId="16" fillId="4" borderId="0" xfId="0" applyFont="1" applyFill="1" applyAlignment="1">
      <alignment horizontal="center" vertical="center"/>
    </xf>
    <xf numFmtId="0" fontId="4" fillId="0" borderId="31" xfId="0" applyFont="1" applyBorder="1" applyAlignment="1">
      <alignment horizontal="left" vertical="center"/>
    </xf>
    <xf numFmtId="0" fontId="4" fillId="0" borderId="32" xfId="0" applyFont="1" applyBorder="1" applyAlignment="1">
      <alignment horizontal="left" vertical="center"/>
    </xf>
    <xf numFmtId="0" fontId="4" fillId="0" borderId="32" xfId="0" applyFont="1" applyBorder="1" applyAlignment="1" applyProtection="1">
      <alignment horizontal="left" vertical="center"/>
      <protection locked="0"/>
    </xf>
    <xf numFmtId="0" fontId="4" fillId="0" borderId="33" xfId="0" applyFont="1" applyBorder="1" applyAlignment="1" applyProtection="1">
      <alignment horizontal="left" vertical="center"/>
      <protection locked="0"/>
    </xf>
    <xf numFmtId="0" fontId="28" fillId="0" borderId="34" xfId="0" applyFont="1" applyBorder="1" applyAlignment="1">
      <alignment horizontal="center" vertical="center" wrapText="1"/>
    </xf>
    <xf numFmtId="0" fontId="28" fillId="0" borderId="35" xfId="0" applyFont="1" applyBorder="1" applyAlignment="1">
      <alignment horizontal="center" vertical="center" wrapText="1"/>
    </xf>
    <xf numFmtId="0" fontId="28" fillId="0" borderId="36" xfId="0" applyFont="1" applyBorder="1" applyAlignment="1">
      <alignment horizontal="center" vertical="center" wrapText="1"/>
    </xf>
    <xf numFmtId="0" fontId="28" fillId="0" borderId="27" xfId="0" applyFont="1" applyBorder="1" applyAlignment="1">
      <alignment horizontal="center" vertical="center" wrapText="1"/>
    </xf>
    <xf numFmtId="0" fontId="28" fillId="0" borderId="28" xfId="0" applyFont="1" applyBorder="1" applyAlignment="1">
      <alignment horizontal="center" vertical="center" wrapText="1"/>
    </xf>
    <xf numFmtId="0" fontId="28" fillId="0" borderId="37" xfId="0" applyFont="1" applyBorder="1" applyAlignment="1">
      <alignment horizontal="center" vertical="center" wrapText="1"/>
    </xf>
    <xf numFmtId="0" fontId="3" fillId="0" borderId="14" xfId="0" applyFont="1" applyBorder="1" applyAlignment="1" applyProtection="1">
      <alignment horizontal="right" vertical="center"/>
      <protection locked="0"/>
    </xf>
    <xf numFmtId="0" fontId="3" fillId="0" borderId="15" xfId="0" applyFont="1" applyBorder="1" applyAlignment="1" applyProtection="1">
      <alignment horizontal="right" vertical="center"/>
      <protection locked="0"/>
    </xf>
    <xf numFmtId="0" fontId="3" fillId="0" borderId="17" xfId="0" applyFont="1" applyBorder="1" applyAlignment="1" applyProtection="1">
      <alignment horizontal="right" vertical="center"/>
      <protection locked="0"/>
    </xf>
    <xf numFmtId="167" fontId="3" fillId="0" borderId="15" xfId="0" applyNumberFormat="1" applyFont="1" applyBorder="1" applyAlignment="1">
      <alignment horizontal="center" vertical="center"/>
    </xf>
    <xf numFmtId="0" fontId="4" fillId="0" borderId="31" xfId="0" applyFont="1" applyBorder="1" applyAlignment="1">
      <alignment horizontal="left" vertical="top" wrapText="1"/>
    </xf>
    <xf numFmtId="0" fontId="4" fillId="0" borderId="32" xfId="0" applyFont="1" applyBorder="1" applyAlignment="1">
      <alignment horizontal="left" vertical="top" wrapText="1"/>
    </xf>
    <xf numFmtId="0" fontId="4" fillId="0" borderId="44" xfId="0" applyFont="1" applyBorder="1" applyAlignment="1">
      <alignment horizontal="left" vertical="top" wrapText="1"/>
    </xf>
    <xf numFmtId="0" fontId="4" fillId="0" borderId="45" xfId="0" applyFont="1" applyBorder="1" applyAlignment="1">
      <alignment horizontal="left" vertical="top" wrapText="1"/>
    </xf>
    <xf numFmtId="0" fontId="4" fillId="0" borderId="32" xfId="0" applyFont="1" applyBorder="1" applyAlignment="1" applyProtection="1">
      <alignment horizontal="left" vertical="top"/>
      <protection locked="0"/>
    </xf>
    <xf numFmtId="0" fontId="4" fillId="0" borderId="33" xfId="0" applyFont="1" applyBorder="1" applyAlignment="1" applyProtection="1">
      <alignment horizontal="left" vertical="top"/>
      <protection locked="0"/>
    </xf>
    <xf numFmtId="0" fontId="4" fillId="0" borderId="45" xfId="0" applyFont="1" applyBorder="1" applyAlignment="1" applyProtection="1">
      <alignment horizontal="left" vertical="top"/>
      <protection locked="0"/>
    </xf>
    <xf numFmtId="0" fontId="4" fillId="0" borderId="46" xfId="0" applyFont="1" applyBorder="1" applyAlignment="1" applyProtection="1">
      <alignment horizontal="left" vertical="top"/>
      <protection locked="0"/>
    </xf>
    <xf numFmtId="0" fontId="27" fillId="0" borderId="47" xfId="0" applyFont="1" applyBorder="1" applyAlignment="1">
      <alignment horizontal="left" vertical="center" wrapText="1"/>
    </xf>
    <xf numFmtId="0" fontId="27" fillId="0" borderId="48" xfId="0" applyFont="1" applyBorder="1" applyAlignment="1">
      <alignment horizontal="left" vertical="center" wrapText="1"/>
    </xf>
    <xf numFmtId="0" fontId="27" fillId="0" borderId="49" xfId="0" applyFont="1" applyBorder="1" applyAlignment="1">
      <alignment horizontal="left" vertical="center" wrapText="1"/>
    </xf>
    <xf numFmtId="0" fontId="4" fillId="0" borderId="32" xfId="0" applyFont="1" applyBorder="1" applyAlignment="1" applyProtection="1">
      <alignment horizontal="center" vertical="center"/>
      <protection locked="0"/>
    </xf>
    <xf numFmtId="0" fontId="4" fillId="0" borderId="33" xfId="0" applyFont="1" applyBorder="1" applyAlignment="1" applyProtection="1">
      <alignment horizontal="center" vertical="center"/>
      <protection locked="0"/>
    </xf>
    <xf numFmtId="0" fontId="4" fillId="10" borderId="14" xfId="0" applyFont="1" applyFill="1" applyBorder="1" applyAlignment="1" applyProtection="1">
      <alignment horizontal="center" vertical="center"/>
      <protection locked="0"/>
    </xf>
    <xf numFmtId="0" fontId="4" fillId="10" borderId="17" xfId="0" applyFont="1" applyFill="1" applyBorder="1" applyAlignment="1" applyProtection="1">
      <alignment horizontal="center" vertical="center"/>
      <protection locked="0"/>
    </xf>
    <xf numFmtId="0" fontId="4" fillId="0" borderId="32" xfId="0" applyFont="1" applyBorder="1" applyAlignment="1" applyProtection="1">
      <alignment horizontal="left" vertical="center" wrapText="1"/>
      <protection locked="0"/>
    </xf>
    <xf numFmtId="167" fontId="4" fillId="7" borderId="32" xfId="0" applyNumberFormat="1" applyFont="1" applyFill="1" applyBorder="1" applyAlignment="1" applyProtection="1">
      <alignment horizontal="center" vertical="center"/>
      <protection locked="0"/>
    </xf>
    <xf numFmtId="167" fontId="4" fillId="7" borderId="33" xfId="0" applyNumberFormat="1" applyFont="1" applyFill="1" applyBorder="1" applyAlignment="1" applyProtection="1">
      <alignment horizontal="center" vertical="center"/>
      <protection locked="0"/>
    </xf>
    <xf numFmtId="0" fontId="7" fillId="10" borderId="14" xfId="0" applyFont="1" applyFill="1" applyBorder="1" applyAlignment="1" applyProtection="1">
      <alignment horizontal="center" vertical="center"/>
      <protection locked="0"/>
    </xf>
    <xf numFmtId="0" fontId="7" fillId="10" borderId="17" xfId="0" applyFont="1" applyFill="1" applyBorder="1" applyAlignment="1" applyProtection="1">
      <alignment horizontal="center" vertical="center"/>
      <protection locked="0"/>
    </xf>
    <xf numFmtId="167" fontId="7" fillId="7" borderId="32" xfId="0" applyNumberFormat="1" applyFont="1" applyFill="1" applyBorder="1" applyAlignment="1" applyProtection="1">
      <alignment horizontal="center" vertical="center"/>
      <protection locked="0"/>
    </xf>
    <xf numFmtId="167" fontId="7" fillId="7" borderId="33" xfId="0" applyNumberFormat="1" applyFont="1" applyFill="1" applyBorder="1" applyAlignment="1" applyProtection="1">
      <alignment horizontal="center" vertical="center"/>
      <protection locked="0"/>
    </xf>
    <xf numFmtId="0" fontId="4" fillId="10" borderId="31" xfId="0" applyFont="1" applyFill="1" applyBorder="1" applyAlignment="1" applyProtection="1">
      <alignment horizontal="center" vertical="center"/>
      <protection locked="0"/>
    </xf>
    <xf numFmtId="0" fontId="4" fillId="10" borderId="32" xfId="0" applyFont="1" applyFill="1" applyBorder="1" applyAlignment="1" applyProtection="1">
      <alignment horizontal="center" vertical="center"/>
      <protection locked="0"/>
    </xf>
    <xf numFmtId="0" fontId="4" fillId="0" borderId="32" xfId="0" applyFont="1" applyBorder="1" applyAlignment="1">
      <alignment horizontal="left" vertical="center" wrapText="1"/>
    </xf>
    <xf numFmtId="0" fontId="0" fillId="0" borderId="14" xfId="0" applyBorder="1" applyAlignment="1">
      <alignment horizontal="left" vertical="center"/>
    </xf>
    <xf numFmtId="0" fontId="0" fillId="0" borderId="15" xfId="0" applyBorder="1" applyAlignment="1">
      <alignment horizontal="left" vertical="center"/>
    </xf>
    <xf numFmtId="0" fontId="0" fillId="0" borderId="15" xfId="0" applyBorder="1" applyAlignment="1">
      <alignment horizontal="center" vertical="center"/>
    </xf>
    <xf numFmtId="0" fontId="0" fillId="0" borderId="16" xfId="0" applyBorder="1" applyAlignment="1">
      <alignment horizontal="center" vertical="center"/>
    </xf>
    <xf numFmtId="0" fontId="8" fillId="8" borderId="4" xfId="0" applyFont="1" applyFill="1" applyBorder="1" applyAlignment="1">
      <alignment horizontal="center"/>
    </xf>
    <xf numFmtId="0" fontId="8" fillId="8" borderId="0" xfId="0" applyFont="1" applyFill="1" applyAlignment="1">
      <alignment horizontal="center"/>
    </xf>
    <xf numFmtId="0" fontId="8" fillId="8" borderId="5" xfId="0" applyFont="1" applyFill="1" applyBorder="1" applyAlignment="1">
      <alignment horizontal="center"/>
    </xf>
    <xf numFmtId="0" fontId="3" fillId="9" borderId="14" xfId="0" applyFont="1" applyFill="1" applyBorder="1" applyAlignment="1">
      <alignment horizontal="center"/>
    </xf>
    <xf numFmtId="0" fontId="3" fillId="9" borderId="15" xfId="0" applyFont="1" applyFill="1" applyBorder="1" applyAlignment="1">
      <alignment horizontal="center"/>
    </xf>
    <xf numFmtId="0" fontId="3" fillId="9" borderId="17" xfId="0" applyFont="1" applyFill="1" applyBorder="1" applyAlignment="1">
      <alignment horizontal="center"/>
    </xf>
    <xf numFmtId="0" fontId="3" fillId="9" borderId="18" xfId="0" applyFont="1" applyFill="1" applyBorder="1" applyAlignment="1">
      <alignment horizontal="center"/>
    </xf>
    <xf numFmtId="0" fontId="3" fillId="9" borderId="16" xfId="0" applyFont="1" applyFill="1" applyBorder="1" applyAlignment="1">
      <alignment horizontal="center"/>
    </xf>
    <xf numFmtId="0" fontId="0" fillId="0" borderId="18" xfId="0" applyBorder="1" applyAlignment="1">
      <alignment horizontal="center" vertical="center"/>
    </xf>
    <xf numFmtId="0" fontId="0" fillId="0" borderId="18" xfId="0" applyBorder="1" applyAlignment="1" applyProtection="1">
      <alignment horizontal="right" vertical="center"/>
      <protection locked="0"/>
    </xf>
    <xf numFmtId="0" fontId="0" fillId="0" borderId="15" xfId="0" applyBorder="1" applyAlignment="1" applyProtection="1">
      <alignment horizontal="right" vertical="center"/>
      <protection locked="0"/>
    </xf>
    <xf numFmtId="0" fontId="0" fillId="0" borderId="17" xfId="0" applyBorder="1" applyAlignment="1" applyProtection="1">
      <alignment horizontal="right" vertical="center"/>
      <protection locked="0"/>
    </xf>
    <xf numFmtId="169" fontId="0" fillId="0" borderId="18" xfId="0" applyNumberFormat="1" applyBorder="1" applyAlignment="1">
      <alignment horizontal="center" vertical="center"/>
    </xf>
    <xf numFmtId="169" fontId="0" fillId="0" borderId="15" xfId="0" applyNumberFormat="1" applyBorder="1" applyAlignment="1">
      <alignment horizontal="center" vertical="center"/>
    </xf>
    <xf numFmtId="169" fontId="0" fillId="0" borderId="16" xfId="0" applyNumberFormat="1" applyBorder="1" applyAlignment="1">
      <alignment horizontal="center" vertical="center"/>
    </xf>
    <xf numFmtId="0" fontId="0" fillId="0" borderId="18"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right" vertical="center"/>
    </xf>
    <xf numFmtId="0" fontId="0" fillId="0" borderId="16" xfId="0" applyBorder="1" applyAlignment="1">
      <alignment horizontal="left" vertical="center"/>
    </xf>
    <xf numFmtId="0" fontId="22" fillId="7" borderId="1" xfId="0" applyFont="1" applyFill="1" applyBorder="1" applyAlignment="1">
      <alignment horizontal="left"/>
    </xf>
    <xf numFmtId="0" fontId="22" fillId="7" borderId="2" xfId="0" applyFont="1" applyFill="1" applyBorder="1" applyAlignment="1">
      <alignment horizontal="left"/>
    </xf>
    <xf numFmtId="0" fontId="22" fillId="7" borderId="3" xfId="0" applyFont="1" applyFill="1" applyBorder="1" applyAlignment="1">
      <alignment horizontal="left"/>
    </xf>
    <xf numFmtId="0" fontId="23" fillId="7" borderId="4" xfId="0" applyFont="1" applyFill="1" applyBorder="1" applyAlignment="1">
      <alignment horizontal="left"/>
    </xf>
    <xf numFmtId="0" fontId="23" fillId="7" borderId="0" xfId="0" applyFont="1" applyFill="1" applyAlignment="1">
      <alignment horizontal="left"/>
    </xf>
    <xf numFmtId="0" fontId="23" fillId="7" borderId="5" xfId="0" applyFont="1" applyFill="1" applyBorder="1" applyAlignment="1">
      <alignment horizontal="left"/>
    </xf>
    <xf numFmtId="0" fontId="25" fillId="0" borderId="41" xfId="0" applyFont="1" applyBorder="1" applyAlignment="1">
      <alignment horizontal="left"/>
    </xf>
    <xf numFmtId="0" fontId="25" fillId="0" borderId="42" xfId="0" applyFont="1" applyBorder="1" applyAlignment="1">
      <alignment horizontal="left"/>
    </xf>
    <xf numFmtId="0" fontId="25" fillId="0" borderId="43" xfId="0" applyFont="1" applyBorder="1" applyAlignment="1">
      <alignment horizontal="left"/>
    </xf>
    <xf numFmtId="0" fontId="8" fillId="8" borderId="34" xfId="0" applyFont="1" applyFill="1" applyBorder="1" applyAlignment="1">
      <alignment horizontal="left"/>
    </xf>
    <xf numFmtId="0" fontId="8" fillId="8" borderId="35" xfId="0" applyFont="1" applyFill="1" applyBorder="1" applyAlignment="1">
      <alignment horizontal="left"/>
    </xf>
    <xf numFmtId="0" fontId="8" fillId="8" borderId="36" xfId="0" applyFont="1" applyFill="1" applyBorder="1" applyAlignment="1">
      <alignment horizontal="left"/>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8" xfId="0" applyBorder="1" applyAlignment="1">
      <alignment horizontal="center" vertical="center" wrapText="1"/>
    </xf>
    <xf numFmtId="0" fontId="0" fillId="0" borderId="15" xfId="0" applyBorder="1" applyAlignment="1">
      <alignment horizontal="center" vertical="center" wrapText="1"/>
    </xf>
    <xf numFmtId="0" fontId="3" fillId="6" borderId="14" xfId="0" applyFont="1" applyFill="1" applyBorder="1" applyAlignment="1">
      <alignment horizontal="left" vertical="center" wrapText="1"/>
    </xf>
    <xf numFmtId="0" fontId="3" fillId="6" borderId="15" xfId="0" applyFont="1" applyFill="1" applyBorder="1" applyAlignment="1">
      <alignment horizontal="left" vertical="center" wrapText="1"/>
    </xf>
    <xf numFmtId="0" fontId="3" fillId="6" borderId="16" xfId="0" applyFont="1" applyFill="1" applyBorder="1" applyAlignment="1">
      <alignment horizontal="left" vertical="center" wrapText="1"/>
    </xf>
    <xf numFmtId="0" fontId="3" fillId="10" borderId="14" xfId="0" applyFont="1" applyFill="1" applyBorder="1" applyAlignment="1">
      <alignment horizontal="left" vertical="center" wrapText="1"/>
    </xf>
    <xf numFmtId="0" fontId="3" fillId="10" borderId="15" xfId="0" applyFont="1" applyFill="1" applyBorder="1" applyAlignment="1">
      <alignment horizontal="left" vertical="center" wrapText="1"/>
    </xf>
    <xf numFmtId="0" fontId="3" fillId="10" borderId="16" xfId="0" applyFont="1" applyFill="1" applyBorder="1" applyAlignment="1">
      <alignment horizontal="left" vertical="center" wrapText="1"/>
    </xf>
    <xf numFmtId="0" fontId="18" fillId="0" borderId="0" xfId="0" applyFont="1" applyAlignment="1">
      <alignment horizontal="center" vertical="center"/>
    </xf>
    <xf numFmtId="0" fontId="3" fillId="0" borderId="28" xfId="0" applyFont="1" applyBorder="1" applyAlignment="1">
      <alignment horizontal="center" vertical="center"/>
    </xf>
    <xf numFmtId="0" fontId="3" fillId="6" borderId="24" xfId="0" applyFont="1" applyFill="1" applyBorder="1" applyAlignment="1">
      <alignment horizontal="left" vertical="center" wrapText="1"/>
    </xf>
    <xf numFmtId="0" fontId="3" fillId="6" borderId="25" xfId="0" applyFont="1" applyFill="1" applyBorder="1" applyAlignment="1">
      <alignment horizontal="left" vertical="center" wrapText="1"/>
    </xf>
    <xf numFmtId="0" fontId="3" fillId="6" borderId="26" xfId="0" applyFont="1" applyFill="1" applyBorder="1" applyAlignment="1">
      <alignment horizontal="left" vertical="center" wrapText="1"/>
    </xf>
    <xf numFmtId="0" fontId="3" fillId="6" borderId="34" xfId="0" applyFont="1" applyFill="1" applyBorder="1" applyAlignment="1">
      <alignment horizontal="left" vertical="center" wrapText="1"/>
    </xf>
    <xf numFmtId="0" fontId="3" fillId="6" borderId="35" xfId="0" applyFont="1" applyFill="1" applyBorder="1" applyAlignment="1">
      <alignment horizontal="left" vertical="center" wrapText="1"/>
    </xf>
    <xf numFmtId="0" fontId="3" fillId="6" borderId="36" xfId="0" applyFont="1" applyFill="1" applyBorder="1" applyAlignment="1">
      <alignment horizontal="left" vertical="center" wrapText="1"/>
    </xf>
    <xf numFmtId="0" fontId="3" fillId="10" borderId="11" xfId="0" applyFont="1" applyFill="1" applyBorder="1" applyAlignment="1">
      <alignment horizontal="left" vertical="center" wrapText="1"/>
    </xf>
    <xf numFmtId="0" fontId="3" fillId="10" borderId="12" xfId="0" applyFont="1" applyFill="1" applyBorder="1" applyAlignment="1">
      <alignment horizontal="left" vertical="center" wrapText="1"/>
    </xf>
    <xf numFmtId="0" fontId="3" fillId="10" borderId="13" xfId="0" applyFont="1" applyFill="1" applyBorder="1" applyAlignment="1">
      <alignment horizontal="left" vertical="center" wrapText="1"/>
    </xf>
    <xf numFmtId="0" fontId="25" fillId="0" borderId="0" xfId="0" applyFont="1" applyAlignment="1">
      <alignment horizontal="left" vertical="center" wrapText="1"/>
    </xf>
    <xf numFmtId="0" fontId="8" fillId="8" borderId="0" xfId="0" applyFont="1" applyFill="1" applyAlignment="1">
      <alignment horizontal="left" vertical="center"/>
    </xf>
    <xf numFmtId="0" fontId="34" fillId="0" borderId="0" xfId="0" applyFont="1" applyAlignment="1">
      <alignment horizontal="left" vertical="center" wrapText="1"/>
    </xf>
    <xf numFmtId="0" fontId="14" fillId="0" borderId="0" xfId="0" applyFont="1" applyAlignment="1">
      <alignment horizontal="center"/>
    </xf>
  </cellXfs>
  <cellStyles count="2">
    <cellStyle name="Currency" xfId="1" builtinId="4"/>
    <cellStyle name="Normal" xfId="0" builtinId="0"/>
  </cellStyles>
  <dxfs count="7">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9" tint="-0.499984740745262"/>
      </font>
      <fill>
        <patternFill>
          <bgColor theme="9"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microsoft.com/office/2017/10/relationships/person" Target="persons/person.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12</xdr:col>
      <xdr:colOff>590550</xdr:colOff>
      <xdr:row>0</xdr:row>
      <xdr:rowOff>76200</xdr:rowOff>
    </xdr:from>
    <xdr:to>
      <xdr:col>14</xdr:col>
      <xdr:colOff>438242</xdr:colOff>
      <xdr:row>1</xdr:row>
      <xdr:rowOff>285750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677150" y="76200"/>
          <a:ext cx="1066892" cy="561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16</xdr:col>
      <xdr:colOff>183695</xdr:colOff>
      <xdr:row>0</xdr:row>
      <xdr:rowOff>63281</xdr:rowOff>
    </xdr:from>
    <xdr:ext cx="805954" cy="413054"/>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8245" y="63281"/>
          <a:ext cx="805954" cy="413054"/>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4</xdr:col>
          <xdr:colOff>28575</xdr:colOff>
          <xdr:row>4</xdr:row>
          <xdr:rowOff>57150</xdr:rowOff>
        </xdr:from>
        <xdr:to>
          <xdr:col>6</xdr:col>
          <xdr:colOff>19050</xdr:colOff>
          <xdr:row>9</xdr:row>
          <xdr:rowOff>19050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meren-my.sharepoint.com/Residential/PY21/MF/PY2021%20MF%20PH%20Workscope%20(Rev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ameren-my.sharepoint.com/Residential/PY22/MF/PY22%20MF%20BE%20Workscope%20(Rev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stomer Participation Form"/>
      <sheetName val="Landlord Consent Form"/>
      <sheetName val="Terms and Conditions"/>
      <sheetName val="Application Summary"/>
      <sheetName val="Lists"/>
      <sheetName val="Building Envelope Unit Details"/>
      <sheetName val="Combustion Safety Form"/>
      <sheetName val="DHP Unit Details"/>
      <sheetName val="Window AC Unit Details"/>
      <sheetName val="EFI Order Form"/>
      <sheetName val="Manager Interview Form"/>
    </sheetNames>
    <sheetDataSet>
      <sheetData sheetId="0" refreshError="1"/>
      <sheetData sheetId="1" refreshError="1"/>
      <sheetData sheetId="2" refreshError="1"/>
      <sheetData sheetId="3"/>
      <sheetData sheetId="4">
        <row r="18">
          <cell r="B18" t="str">
            <v>Heat Pump</v>
          </cell>
        </row>
      </sheetData>
      <sheetData sheetId="5"/>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 Workscope"/>
      <sheetName val="Building Envelope Unit Details"/>
      <sheetName val="Combustion Safety Form"/>
      <sheetName val="Health &amp; Safety Costs"/>
      <sheetName val="Health &amp; Safety - PY22 Pricing"/>
      <sheetName val="Lists"/>
    </sheetNames>
    <sheetDataSet>
      <sheetData sheetId="0"/>
      <sheetData sheetId="1"/>
      <sheetData sheetId="2"/>
      <sheetData sheetId="3"/>
      <sheetData sheetId="4"/>
      <sheetData sheetId="5">
        <row r="23">
          <cell r="I23">
            <v>1</v>
          </cell>
        </row>
      </sheetData>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666E0A-07B3-469D-A013-6056E626C364}">
  <sheetPr>
    <pageSetUpPr fitToPage="1"/>
  </sheetPr>
  <dimension ref="A1:P46"/>
  <sheetViews>
    <sheetView showGridLines="0" tabSelected="1" workbookViewId="0">
      <selection activeCell="B3" sqref="B3:O3"/>
    </sheetView>
  </sheetViews>
  <sheetFormatPr defaultRowHeight="15"/>
  <cols>
    <col min="1" max="1" width="5.7109375" customWidth="1"/>
    <col min="15" max="15" width="10.42578125" bestFit="1" customWidth="1"/>
    <col min="16" max="16" width="5.7109375" customWidth="1"/>
  </cols>
  <sheetData>
    <row r="1" spans="1:16" ht="27.75" customHeight="1">
      <c r="A1" s="1"/>
      <c r="B1" s="190" t="s">
        <v>0</v>
      </c>
      <c r="C1" s="191"/>
      <c r="D1" s="191"/>
      <c r="E1" s="191"/>
      <c r="F1" s="191"/>
      <c r="G1" s="191"/>
      <c r="H1" s="191"/>
      <c r="I1" s="191"/>
      <c r="J1" s="191"/>
      <c r="K1" s="191"/>
      <c r="L1" s="191"/>
      <c r="M1" s="191"/>
      <c r="N1" s="191"/>
      <c r="O1" s="192"/>
      <c r="P1" s="1"/>
    </row>
    <row r="2" spans="1:16" ht="23.25" customHeight="1">
      <c r="A2" s="1"/>
      <c r="B2" s="193" t="s">
        <v>1</v>
      </c>
      <c r="C2" s="194"/>
      <c r="D2" s="194"/>
      <c r="E2" s="194"/>
      <c r="F2" s="194"/>
      <c r="G2" s="194"/>
      <c r="H2" s="194"/>
      <c r="I2" s="194"/>
      <c r="J2" s="194"/>
      <c r="K2" s="194"/>
      <c r="L2" s="194"/>
      <c r="M2" s="194"/>
      <c r="N2" s="194"/>
      <c r="O2" s="195"/>
      <c r="P2" s="1"/>
    </row>
    <row r="3" spans="1:16" ht="45" customHeight="1" thickBot="1">
      <c r="A3" s="1"/>
      <c r="B3" s="196" t="s">
        <v>2</v>
      </c>
      <c r="C3" s="197"/>
      <c r="D3" s="197"/>
      <c r="E3" s="197"/>
      <c r="F3" s="197"/>
      <c r="G3" s="197"/>
      <c r="H3" s="197"/>
      <c r="I3" s="197"/>
      <c r="J3" s="197"/>
      <c r="K3" s="197"/>
      <c r="L3" s="197"/>
      <c r="M3" s="197"/>
      <c r="N3" s="197"/>
      <c r="O3" s="198"/>
      <c r="P3" s="1"/>
    </row>
    <row r="4" spans="1:16" ht="15.75" thickBot="1">
      <c r="A4" s="1"/>
      <c r="B4" s="199" t="s">
        <v>3</v>
      </c>
      <c r="C4" s="200"/>
      <c r="D4" s="201"/>
      <c r="E4" s="201"/>
      <c r="F4" s="202"/>
      <c r="G4" s="203" t="s">
        <v>4</v>
      </c>
      <c r="H4" s="200"/>
      <c r="I4" s="201"/>
      <c r="J4" s="201"/>
      <c r="K4" s="202"/>
      <c r="L4" s="2" t="s">
        <v>5</v>
      </c>
      <c r="M4" s="201" t="s">
        <v>6</v>
      </c>
      <c r="N4" s="201"/>
      <c r="O4" s="204"/>
      <c r="P4" s="1"/>
    </row>
    <row r="5" spans="1:16" ht="15.75">
      <c r="A5" s="1"/>
      <c r="B5" s="139" t="s">
        <v>7</v>
      </c>
      <c r="C5" s="140"/>
      <c r="D5" s="140"/>
      <c r="E5" s="140"/>
      <c r="F5" s="140"/>
      <c r="G5" s="140"/>
      <c r="H5" s="140"/>
      <c r="I5" s="140"/>
      <c r="J5" s="140"/>
      <c r="K5" s="140"/>
      <c r="L5" s="140"/>
      <c r="M5" s="140"/>
      <c r="N5" s="140"/>
      <c r="O5" s="141"/>
      <c r="P5" s="1"/>
    </row>
    <row r="6" spans="1:16" ht="19.5" customHeight="1">
      <c r="A6" s="1"/>
      <c r="B6" s="132" t="s">
        <v>8</v>
      </c>
      <c r="C6" s="133"/>
      <c r="D6" s="133"/>
      <c r="E6" s="165"/>
      <c r="F6" s="165"/>
      <c r="G6" s="165"/>
      <c r="H6" s="165"/>
      <c r="I6" s="165"/>
      <c r="J6" s="165"/>
      <c r="K6" s="165"/>
      <c r="L6" s="165"/>
      <c r="M6" s="165"/>
      <c r="N6" s="165"/>
      <c r="O6" s="173"/>
      <c r="P6" s="1"/>
    </row>
    <row r="7" spans="1:16" ht="19.5" hidden="1" customHeight="1">
      <c r="A7" s="1"/>
      <c r="B7" s="132" t="s">
        <v>9</v>
      </c>
      <c r="C7" s="133"/>
      <c r="D7" s="133"/>
      <c r="E7" s="165"/>
      <c r="F7" s="165"/>
      <c r="G7" s="165"/>
      <c r="H7" s="157"/>
      <c r="I7" s="3" t="s">
        <v>10</v>
      </c>
      <c r="J7" s="165"/>
      <c r="K7" s="157"/>
      <c r="L7" s="3" t="s">
        <v>11</v>
      </c>
      <c r="M7" s="5"/>
      <c r="N7" s="3" t="s">
        <v>12</v>
      </c>
      <c r="O7" s="4"/>
      <c r="P7" s="1"/>
    </row>
    <row r="8" spans="1:16" ht="19.5" customHeight="1">
      <c r="A8" s="1"/>
      <c r="B8" s="132" t="s">
        <v>13</v>
      </c>
      <c r="C8" s="133"/>
      <c r="D8" s="133"/>
      <c r="E8" s="165"/>
      <c r="F8" s="165"/>
      <c r="G8" s="165"/>
      <c r="H8" s="157"/>
      <c r="I8" s="70" t="s">
        <v>14</v>
      </c>
      <c r="J8" s="165"/>
      <c r="K8" s="165"/>
      <c r="L8" s="165"/>
      <c r="M8" s="165"/>
      <c r="N8" s="165"/>
      <c r="O8" s="173"/>
      <c r="P8" s="1"/>
    </row>
    <row r="9" spans="1:16" ht="19.5" customHeight="1">
      <c r="A9" s="1"/>
      <c r="B9" s="132" t="s">
        <v>15</v>
      </c>
      <c r="C9" s="133"/>
      <c r="D9" s="133"/>
      <c r="E9" s="209"/>
      <c r="F9" s="209"/>
      <c r="G9" s="209"/>
      <c r="H9" s="210"/>
      <c r="I9" s="70" t="s">
        <v>16</v>
      </c>
      <c r="J9" s="211"/>
      <c r="K9" s="211"/>
      <c r="L9" s="211"/>
      <c r="M9" s="211"/>
      <c r="N9" s="211"/>
      <c r="O9" s="212"/>
      <c r="P9" s="1"/>
    </row>
    <row r="10" spans="1:16" ht="19.5" customHeight="1">
      <c r="A10" s="1"/>
      <c r="B10" s="132" t="s">
        <v>17</v>
      </c>
      <c r="C10" s="133"/>
      <c r="D10" s="133"/>
      <c r="E10" s="133"/>
      <c r="F10" s="133"/>
      <c r="G10" s="133"/>
      <c r="H10" s="205"/>
      <c r="I10" s="206"/>
      <c r="J10" s="207"/>
      <c r="K10" s="207"/>
      <c r="L10" s="207"/>
      <c r="M10" s="207"/>
      <c r="N10" s="207"/>
      <c r="O10" s="208"/>
      <c r="P10" s="1"/>
    </row>
    <row r="11" spans="1:16" ht="19.5" customHeight="1">
      <c r="A11" s="1"/>
      <c r="B11" s="132" t="s">
        <v>18</v>
      </c>
      <c r="C11" s="133"/>
      <c r="D11" s="133"/>
      <c r="E11" s="165"/>
      <c r="F11" s="165"/>
      <c r="G11" s="165"/>
      <c r="H11" s="157"/>
      <c r="I11" s="70" t="s">
        <v>10</v>
      </c>
      <c r="J11" s="165"/>
      <c r="K11" s="157"/>
      <c r="L11" s="70" t="s">
        <v>11</v>
      </c>
      <c r="M11" s="8" t="s">
        <v>19</v>
      </c>
      <c r="N11" s="70" t="s">
        <v>12</v>
      </c>
      <c r="O11" s="4"/>
      <c r="P11" s="1"/>
    </row>
    <row r="12" spans="1:16" ht="19.5" customHeight="1">
      <c r="A12" s="1"/>
      <c r="B12" s="186" t="s">
        <v>20</v>
      </c>
      <c r="C12" s="187"/>
      <c r="D12" s="187"/>
      <c r="E12" s="188"/>
      <c r="F12" s="188"/>
      <c r="G12" s="188"/>
      <c r="H12" s="189"/>
      <c r="I12" s="181" t="s">
        <v>21</v>
      </c>
      <c r="J12" s="126"/>
      <c r="K12" s="126"/>
      <c r="L12" s="126"/>
      <c r="M12" s="126"/>
      <c r="N12" s="165"/>
      <c r="O12" s="173"/>
      <c r="P12" s="1"/>
    </row>
    <row r="13" spans="1:16" ht="19.5" customHeight="1">
      <c r="A13" s="1"/>
      <c r="B13" s="132" t="s">
        <v>22</v>
      </c>
      <c r="C13" s="133"/>
      <c r="D13" s="133"/>
      <c r="E13" s="165"/>
      <c r="F13" s="165"/>
      <c r="G13" s="165"/>
      <c r="H13" s="157"/>
      <c r="I13" s="126" t="s">
        <v>23</v>
      </c>
      <c r="J13" s="126"/>
      <c r="K13" s="5"/>
      <c r="L13" s="181" t="s">
        <v>24</v>
      </c>
      <c r="M13" s="126"/>
      <c r="N13" s="165"/>
      <c r="O13" s="173"/>
      <c r="P13" s="1"/>
    </row>
    <row r="14" spans="1:16" ht="19.5" customHeight="1">
      <c r="A14" s="1"/>
      <c r="B14" s="174" t="s">
        <v>25</v>
      </c>
      <c r="C14" s="175"/>
      <c r="D14" s="175"/>
      <c r="E14" s="176"/>
      <c r="F14" s="176"/>
      <c r="G14" s="176"/>
      <c r="H14" s="177"/>
      <c r="I14" s="178" t="s">
        <v>26</v>
      </c>
      <c r="J14" s="178"/>
      <c r="K14" s="178"/>
      <c r="L14" s="179"/>
      <c r="M14" s="179"/>
      <c r="N14" s="179"/>
      <c r="O14" s="180"/>
      <c r="P14" s="1"/>
    </row>
    <row r="15" spans="1:16" ht="19.5" customHeight="1">
      <c r="A15" s="1"/>
      <c r="B15" s="132" t="s">
        <v>27</v>
      </c>
      <c r="C15" s="133"/>
      <c r="D15" s="133"/>
      <c r="E15" s="165"/>
      <c r="F15" s="165"/>
      <c r="G15" s="165"/>
      <c r="H15" s="157"/>
      <c r="I15" s="181" t="str">
        <f>IF(E15=[1]Lists!B18,"HSPF (if heat pump):","AFUE (if gas):")</f>
        <v>AFUE (if gas):</v>
      </c>
      <c r="J15" s="126"/>
      <c r="K15" s="126"/>
      <c r="L15" s="5"/>
      <c r="M15" s="181" t="s">
        <v>28</v>
      </c>
      <c r="N15" s="126"/>
      <c r="O15" s="6"/>
      <c r="P15" s="1"/>
    </row>
    <row r="16" spans="1:16" ht="19.5" customHeight="1" thickBot="1">
      <c r="A16" s="1"/>
      <c r="B16" s="166" t="s">
        <v>29</v>
      </c>
      <c r="C16" s="167"/>
      <c r="D16" s="167"/>
      <c r="E16" s="182"/>
      <c r="F16" s="182"/>
      <c r="G16" s="182"/>
      <c r="H16" s="183"/>
      <c r="I16" s="184" t="s">
        <v>30</v>
      </c>
      <c r="J16" s="185"/>
      <c r="K16" s="185"/>
      <c r="L16" s="44"/>
      <c r="M16" s="184" t="s">
        <v>28</v>
      </c>
      <c r="N16" s="185"/>
      <c r="O16" s="45"/>
      <c r="P16" s="1"/>
    </row>
    <row r="17" spans="1:16" ht="15.75">
      <c r="A17" s="1"/>
      <c r="B17" s="159" t="s">
        <v>31</v>
      </c>
      <c r="C17" s="160"/>
      <c r="D17" s="160"/>
      <c r="E17" s="160"/>
      <c r="F17" s="160"/>
      <c r="G17" s="160"/>
      <c r="H17" s="160"/>
      <c r="I17" s="160"/>
      <c r="J17" s="160"/>
      <c r="K17" s="160"/>
      <c r="L17" s="160"/>
      <c r="M17" s="160"/>
      <c r="N17" s="160"/>
      <c r="O17" s="161"/>
      <c r="P17" s="1"/>
    </row>
    <row r="18" spans="1:16" ht="19.5" customHeight="1">
      <c r="A18" s="1"/>
      <c r="B18" s="132" t="s">
        <v>32</v>
      </c>
      <c r="C18" s="133"/>
      <c r="D18" s="133"/>
      <c r="E18" s="165"/>
      <c r="F18" s="165"/>
      <c r="G18" s="165"/>
      <c r="H18" s="157"/>
      <c r="I18" s="172" t="s">
        <v>33</v>
      </c>
      <c r="J18" s="133"/>
      <c r="K18" s="133"/>
      <c r="L18" s="165"/>
      <c r="M18" s="165"/>
      <c r="N18" s="165"/>
      <c r="O18" s="173"/>
      <c r="P18" s="1"/>
    </row>
    <row r="19" spans="1:16" ht="19.5" customHeight="1">
      <c r="A19" s="1"/>
      <c r="B19" s="132" t="s">
        <v>9</v>
      </c>
      <c r="C19" s="133"/>
      <c r="D19" s="133"/>
      <c r="E19" s="165"/>
      <c r="F19" s="165"/>
      <c r="G19" s="165"/>
      <c r="H19" s="157"/>
      <c r="I19" s="3" t="s">
        <v>10</v>
      </c>
      <c r="J19" s="165"/>
      <c r="K19" s="157"/>
      <c r="L19" s="3" t="s">
        <v>11</v>
      </c>
      <c r="M19" s="5"/>
      <c r="N19" s="3" t="s">
        <v>12</v>
      </c>
      <c r="O19" s="6"/>
      <c r="P19" s="1"/>
    </row>
    <row r="20" spans="1:16" ht="15.75" thickBot="1">
      <c r="A20" s="1"/>
      <c r="B20" s="166" t="s">
        <v>15</v>
      </c>
      <c r="C20" s="167"/>
      <c r="D20" s="167"/>
      <c r="E20" s="168"/>
      <c r="F20" s="168"/>
      <c r="G20" s="168"/>
      <c r="H20" s="169"/>
      <c r="I20" s="7" t="s">
        <v>16</v>
      </c>
      <c r="J20" s="170"/>
      <c r="K20" s="170"/>
      <c r="L20" s="170"/>
      <c r="M20" s="170"/>
      <c r="N20" s="170"/>
      <c r="O20" s="171"/>
      <c r="P20" s="1"/>
    </row>
    <row r="21" spans="1:16" ht="15.75">
      <c r="B21" s="159" t="s">
        <v>34</v>
      </c>
      <c r="C21" s="160"/>
      <c r="D21" s="160"/>
      <c r="E21" s="160"/>
      <c r="F21" s="160"/>
      <c r="G21" s="160"/>
      <c r="H21" s="160"/>
      <c r="I21" s="160"/>
      <c r="J21" s="160"/>
      <c r="K21" s="160"/>
      <c r="L21" s="160"/>
      <c r="M21" s="160"/>
      <c r="N21" s="160"/>
      <c r="O21" s="161"/>
    </row>
    <row r="22" spans="1:16" ht="19.5" customHeight="1">
      <c r="B22" s="162" t="s">
        <v>35</v>
      </c>
      <c r="C22" s="163"/>
      <c r="D22" s="163"/>
      <c r="E22" s="163"/>
      <c r="F22" s="163"/>
      <c r="G22" s="163"/>
      <c r="H22" s="130" t="s">
        <v>36</v>
      </c>
      <c r="I22" s="131"/>
      <c r="J22" s="163" t="s">
        <v>37</v>
      </c>
      <c r="K22" s="163"/>
      <c r="L22" s="130" t="s">
        <v>38</v>
      </c>
      <c r="M22" s="131"/>
      <c r="N22" s="163" t="s">
        <v>39</v>
      </c>
      <c r="O22" s="164"/>
    </row>
    <row r="23" spans="1:16" ht="19.5" customHeight="1">
      <c r="B23" s="125" t="s">
        <v>40</v>
      </c>
      <c r="C23" s="126"/>
      <c r="D23" s="126"/>
      <c r="E23" s="126"/>
      <c r="F23" s="126"/>
      <c r="G23" s="127"/>
      <c r="H23" s="101" t="s">
        <v>41</v>
      </c>
      <c r="I23" s="10" t="s">
        <v>42</v>
      </c>
      <c r="J23" s="11"/>
      <c r="K23" s="12" t="s">
        <v>43</v>
      </c>
      <c r="L23" s="156"/>
      <c r="M23" s="157"/>
      <c r="N23" s="158" t="s">
        <v>41</v>
      </c>
      <c r="O23" s="129"/>
    </row>
    <row r="24" spans="1:16" ht="19.5" customHeight="1" thickBot="1">
      <c r="B24" s="125" t="s">
        <v>44</v>
      </c>
      <c r="C24" s="126"/>
      <c r="D24" s="126"/>
      <c r="E24" s="126"/>
      <c r="F24" s="126"/>
      <c r="G24" s="127"/>
      <c r="H24" s="101" t="s">
        <v>41</v>
      </c>
      <c r="I24" s="10" t="s">
        <v>42</v>
      </c>
      <c r="J24" s="11"/>
      <c r="K24" s="12" t="s">
        <v>43</v>
      </c>
      <c r="L24" s="156"/>
      <c r="M24" s="157"/>
      <c r="N24" s="158" t="s">
        <v>41</v>
      </c>
      <c r="O24" s="129"/>
    </row>
    <row r="25" spans="1:16" ht="19.5" hidden="1" customHeight="1">
      <c r="B25" s="125" t="s">
        <v>45</v>
      </c>
      <c r="C25" s="126"/>
      <c r="D25" s="126"/>
      <c r="E25" s="126"/>
      <c r="F25" s="126"/>
      <c r="G25" s="127"/>
      <c r="H25" s="9">
        <f>[2]Lists!I23</f>
        <v>1</v>
      </c>
      <c r="I25" s="10" t="s">
        <v>46</v>
      </c>
      <c r="J25" s="11"/>
      <c r="K25" s="12" t="s">
        <v>47</v>
      </c>
      <c r="L25" s="130" t="s">
        <v>48</v>
      </c>
      <c r="M25" s="131"/>
      <c r="N25" s="128">
        <f>H25*J25</f>
        <v>0</v>
      </c>
      <c r="O25" s="129"/>
    </row>
    <row r="26" spans="1:16" ht="19.5" hidden="1" customHeight="1">
      <c r="B26" s="125" t="s">
        <v>49</v>
      </c>
      <c r="C26" s="126"/>
      <c r="D26" s="126"/>
      <c r="E26" s="126"/>
      <c r="F26" s="126"/>
      <c r="G26" s="127"/>
      <c r="H26" s="9">
        <f>[2]Lists!I23</f>
        <v>1</v>
      </c>
      <c r="I26" s="10" t="s">
        <v>46</v>
      </c>
      <c r="J26" s="11"/>
      <c r="K26" s="12" t="s">
        <v>47</v>
      </c>
      <c r="L26" s="130" t="s">
        <v>48</v>
      </c>
      <c r="M26" s="131"/>
      <c r="N26" s="128">
        <f>H26*J26</f>
        <v>0</v>
      </c>
      <c r="O26" s="129"/>
    </row>
    <row r="27" spans="1:16" ht="15.75" hidden="1" thickBot="1">
      <c r="B27" s="125" t="s">
        <v>50</v>
      </c>
      <c r="C27" s="126"/>
      <c r="D27" s="126"/>
      <c r="E27" s="126"/>
      <c r="F27" s="126"/>
      <c r="G27" s="126"/>
      <c r="H27" s="126"/>
      <c r="I27" s="126"/>
      <c r="J27" s="126"/>
      <c r="K27" s="126"/>
      <c r="L27" s="126"/>
      <c r="M27" s="127"/>
      <c r="N27" s="128">
        <f>'Health &amp; Safety - Costs'!Q23</f>
        <v>0</v>
      </c>
      <c r="O27" s="129"/>
    </row>
    <row r="28" spans="1:16" ht="15.75" hidden="1" thickBot="1">
      <c r="B28" s="125" t="s">
        <v>51</v>
      </c>
      <c r="C28" s="126"/>
      <c r="D28" s="126"/>
      <c r="E28" s="126"/>
      <c r="F28" s="126"/>
      <c r="G28" s="127"/>
      <c r="H28" s="9">
        <v>1500</v>
      </c>
      <c r="I28" s="10" t="s">
        <v>52</v>
      </c>
      <c r="J28" s="11"/>
      <c r="K28" s="12" t="s">
        <v>53</v>
      </c>
      <c r="L28" s="130" t="s">
        <v>48</v>
      </c>
      <c r="M28" s="131"/>
      <c r="N28" s="128">
        <f>H28*J28</f>
        <v>0</v>
      </c>
      <c r="O28" s="129"/>
    </row>
    <row r="29" spans="1:16" ht="15.75" thickBot="1">
      <c r="B29" s="132" t="s">
        <v>54</v>
      </c>
      <c r="C29" s="133"/>
      <c r="D29" s="133"/>
      <c r="E29" s="133"/>
      <c r="F29" s="133"/>
      <c r="G29" s="133"/>
      <c r="H29" s="133"/>
      <c r="I29" s="133"/>
      <c r="J29" s="133"/>
      <c r="K29" s="133"/>
      <c r="L29" s="133"/>
      <c r="M29" s="133"/>
      <c r="N29" s="134" t="s">
        <v>55</v>
      </c>
      <c r="O29" s="135"/>
    </row>
    <row r="30" spans="1:16" ht="15.75">
      <c r="B30" s="139" t="s">
        <v>56</v>
      </c>
      <c r="C30" s="140"/>
      <c r="D30" s="140"/>
      <c r="E30" s="140"/>
      <c r="F30" s="140"/>
      <c r="G30" s="140"/>
      <c r="H30" s="140"/>
      <c r="I30" s="140"/>
      <c r="J30" s="140"/>
      <c r="K30" s="140"/>
      <c r="L30" s="140"/>
      <c r="M30" s="140"/>
      <c r="N30" s="140"/>
      <c r="O30" s="141"/>
    </row>
    <row r="31" spans="1:16">
      <c r="B31" s="125" t="s">
        <v>57</v>
      </c>
      <c r="C31" s="126"/>
      <c r="D31" s="126"/>
      <c r="E31" s="126"/>
      <c r="F31" s="126"/>
      <c r="G31" s="127"/>
      <c r="H31" s="142" t="s">
        <v>58</v>
      </c>
      <c r="I31" s="142"/>
      <c r="J31" s="143" t="s">
        <v>59</v>
      </c>
      <c r="K31" s="143"/>
      <c r="L31" s="142" t="s">
        <v>60</v>
      </c>
      <c r="M31" s="142"/>
      <c r="N31" s="142" t="s">
        <v>61</v>
      </c>
      <c r="O31" s="144"/>
    </row>
    <row r="32" spans="1:16" ht="15.75" thickBot="1">
      <c r="B32" s="149" t="s">
        <v>62</v>
      </c>
      <c r="C32" s="150"/>
      <c r="D32" s="150"/>
      <c r="E32" s="150"/>
      <c r="F32" s="151"/>
      <c r="G32" s="100"/>
      <c r="H32" s="145"/>
      <c r="I32" s="146"/>
      <c r="J32" s="98"/>
      <c r="K32" s="99" t="s">
        <v>43</v>
      </c>
      <c r="L32" s="147"/>
      <c r="M32" s="145"/>
      <c r="N32" s="147"/>
      <c r="O32" s="148"/>
    </row>
    <row r="33" spans="2:15" ht="15.75">
      <c r="B33" s="152" t="s">
        <v>63</v>
      </c>
      <c r="C33" s="153"/>
      <c r="D33" s="153"/>
      <c r="E33" s="153"/>
      <c r="F33" s="153"/>
      <c r="G33" s="153"/>
      <c r="H33" s="153"/>
      <c r="I33" s="153"/>
      <c r="J33" s="153"/>
      <c r="K33" s="153"/>
      <c r="L33" s="153"/>
      <c r="M33" s="153"/>
      <c r="N33" s="153"/>
      <c r="O33" s="154"/>
    </row>
    <row r="34" spans="2:15" ht="19.5" customHeight="1">
      <c r="B34" s="155" t="s">
        <v>64</v>
      </c>
      <c r="C34" s="105"/>
      <c r="D34" s="105"/>
      <c r="E34" s="105"/>
      <c r="F34" s="105"/>
      <c r="G34" s="105"/>
      <c r="H34" s="105"/>
      <c r="I34" s="104" t="s">
        <v>65</v>
      </c>
      <c r="J34" s="105"/>
      <c r="K34" s="105"/>
      <c r="L34" s="105"/>
      <c r="M34" s="105"/>
      <c r="N34" s="105"/>
      <c r="O34" s="106"/>
    </row>
    <row r="35" spans="2:15" ht="15.75" thickBot="1">
      <c r="B35" s="102" t="s">
        <v>66</v>
      </c>
      <c r="C35" s="103"/>
      <c r="D35" s="103"/>
      <c r="E35" s="103"/>
      <c r="F35" s="103"/>
      <c r="G35" s="103"/>
      <c r="H35" s="103"/>
      <c r="I35" s="104"/>
      <c r="J35" s="105"/>
      <c r="K35" s="105"/>
      <c r="L35" s="105"/>
      <c r="M35" s="105"/>
      <c r="N35" s="105"/>
      <c r="O35" s="106"/>
    </row>
    <row r="36" spans="2:15" ht="15.75">
      <c r="B36" s="107" t="s">
        <v>67</v>
      </c>
      <c r="C36" s="108"/>
      <c r="D36" s="108"/>
      <c r="E36" s="108"/>
      <c r="F36" s="108"/>
      <c r="G36" s="108"/>
      <c r="H36" s="108"/>
      <c r="I36" s="108"/>
      <c r="J36" s="108"/>
      <c r="K36" s="108"/>
      <c r="L36" s="108"/>
      <c r="M36" s="108"/>
      <c r="N36" s="108"/>
      <c r="O36" s="109"/>
    </row>
    <row r="37" spans="2:15" ht="15.75" thickBot="1">
      <c r="B37" s="136" t="s">
        <v>68</v>
      </c>
      <c r="C37" s="137"/>
      <c r="D37" s="137"/>
      <c r="E37" s="95"/>
      <c r="F37" s="93"/>
      <c r="G37" s="138" t="s">
        <v>69</v>
      </c>
      <c r="H37" s="138"/>
      <c r="I37" s="138"/>
      <c r="J37" s="96"/>
      <c r="K37" s="94"/>
      <c r="L37" s="137" t="s">
        <v>70</v>
      </c>
      <c r="M37" s="137"/>
      <c r="N37" s="137"/>
      <c r="O37" s="97"/>
    </row>
    <row r="38" spans="2:15" ht="15.75" hidden="1" thickBot="1">
      <c r="B38" s="71"/>
      <c r="C38" s="13"/>
      <c r="D38" s="13"/>
      <c r="E38" s="13"/>
      <c r="F38" s="13"/>
      <c r="G38" s="13"/>
      <c r="H38" s="13"/>
      <c r="I38" s="43"/>
      <c r="J38" s="13"/>
      <c r="K38" s="13"/>
      <c r="L38" s="13"/>
      <c r="M38" s="13"/>
      <c r="N38" s="13"/>
      <c r="O38" s="14"/>
    </row>
    <row r="39" spans="2:15" ht="15.75">
      <c r="B39" s="107" t="s">
        <v>71</v>
      </c>
      <c r="C39" s="108"/>
      <c r="D39" s="108"/>
      <c r="E39" s="108"/>
      <c r="F39" s="108"/>
      <c r="G39" s="108"/>
      <c r="H39" s="108"/>
      <c r="I39" s="108"/>
      <c r="J39" s="108"/>
      <c r="K39" s="108"/>
      <c r="L39" s="108"/>
      <c r="M39" s="108"/>
      <c r="N39" s="108"/>
      <c r="O39" s="109"/>
    </row>
    <row r="40" spans="2:15" ht="39" customHeight="1">
      <c r="B40" s="110" t="s">
        <v>72</v>
      </c>
      <c r="C40" s="111"/>
      <c r="D40" s="111"/>
      <c r="E40" s="111"/>
      <c r="F40" s="111"/>
      <c r="G40" s="111"/>
      <c r="H40" s="111"/>
      <c r="I40" s="111"/>
      <c r="J40" s="111"/>
      <c r="K40" s="111"/>
      <c r="L40" s="111"/>
      <c r="M40" s="111"/>
      <c r="N40" s="111"/>
      <c r="O40" s="112"/>
    </row>
    <row r="41" spans="2:15" ht="19.5" customHeight="1">
      <c r="B41" s="113" t="s">
        <v>73</v>
      </c>
      <c r="C41" s="114"/>
      <c r="D41" s="114"/>
      <c r="E41" s="115"/>
      <c r="F41" s="115"/>
      <c r="G41" s="115"/>
      <c r="H41" s="115"/>
      <c r="I41" s="115"/>
      <c r="J41" s="115"/>
      <c r="K41" s="116"/>
      <c r="L41" s="15" t="s">
        <v>74</v>
      </c>
      <c r="M41" s="117"/>
      <c r="N41" s="117"/>
      <c r="O41" s="118"/>
    </row>
    <row r="42" spans="2:15" ht="19.5" customHeight="1" thickBot="1">
      <c r="B42" s="119" t="s">
        <v>75</v>
      </c>
      <c r="C42" s="120"/>
      <c r="D42" s="120"/>
      <c r="E42" s="121"/>
      <c r="F42" s="121"/>
      <c r="G42" s="121"/>
      <c r="H42" s="121"/>
      <c r="I42" s="121"/>
      <c r="J42" s="121"/>
      <c r="K42" s="122"/>
      <c r="L42" s="16" t="s">
        <v>74</v>
      </c>
      <c r="M42" s="123"/>
      <c r="N42" s="123"/>
      <c r="O42" s="124"/>
    </row>
    <row r="43" spans="2:15" ht="15.75">
      <c r="B43" s="107" t="s">
        <v>76</v>
      </c>
      <c r="C43" s="108"/>
      <c r="D43" s="108"/>
      <c r="E43" s="108"/>
      <c r="F43" s="108"/>
      <c r="G43" s="108"/>
      <c r="H43" s="108"/>
      <c r="I43" s="108"/>
      <c r="J43" s="108"/>
      <c r="K43" s="108"/>
      <c r="L43" s="108"/>
      <c r="M43" s="108"/>
      <c r="N43" s="108"/>
      <c r="O43" s="109"/>
    </row>
    <row r="44" spans="2:15" ht="58.5" customHeight="1">
      <c r="B44" s="110" t="s">
        <v>77</v>
      </c>
      <c r="C44" s="111"/>
      <c r="D44" s="111"/>
      <c r="E44" s="111"/>
      <c r="F44" s="111"/>
      <c r="G44" s="111"/>
      <c r="H44" s="111"/>
      <c r="I44" s="111"/>
      <c r="J44" s="111"/>
      <c r="K44" s="111"/>
      <c r="L44" s="111"/>
      <c r="M44" s="111"/>
      <c r="N44" s="111"/>
      <c r="O44" s="112"/>
    </row>
    <row r="45" spans="2:15" ht="19.5" customHeight="1">
      <c r="B45" s="113" t="s">
        <v>73</v>
      </c>
      <c r="C45" s="114"/>
      <c r="D45" s="114"/>
      <c r="E45" s="115"/>
      <c r="F45" s="115"/>
      <c r="G45" s="115"/>
      <c r="H45" s="115"/>
      <c r="I45" s="115"/>
      <c r="J45" s="115"/>
      <c r="K45" s="116"/>
      <c r="L45" s="15" t="s">
        <v>74</v>
      </c>
      <c r="M45" s="117"/>
      <c r="N45" s="117"/>
      <c r="O45" s="118"/>
    </row>
    <row r="46" spans="2:15" ht="19.5" customHeight="1" thickBot="1">
      <c r="B46" s="119" t="s">
        <v>75</v>
      </c>
      <c r="C46" s="120"/>
      <c r="D46" s="120"/>
      <c r="E46" s="121"/>
      <c r="F46" s="121"/>
      <c r="G46" s="121"/>
      <c r="H46" s="121"/>
      <c r="I46" s="121"/>
      <c r="J46" s="121"/>
      <c r="K46" s="122"/>
      <c r="L46" s="16" t="s">
        <v>74</v>
      </c>
      <c r="M46" s="123"/>
      <c r="N46" s="123"/>
      <c r="O46" s="124"/>
    </row>
  </sheetData>
  <sheetProtection sheet="1"/>
  <mergeCells count="117">
    <mergeCell ref="B1:O1"/>
    <mergeCell ref="B2:O2"/>
    <mergeCell ref="B3:O3"/>
    <mergeCell ref="B4:C4"/>
    <mergeCell ref="D4:F4"/>
    <mergeCell ref="G4:H4"/>
    <mergeCell ref="I4:K4"/>
    <mergeCell ref="M4:O4"/>
    <mergeCell ref="B10:H10"/>
    <mergeCell ref="I10:O10"/>
    <mergeCell ref="B8:D8"/>
    <mergeCell ref="E8:H8"/>
    <mergeCell ref="J8:O8"/>
    <mergeCell ref="B9:D9"/>
    <mergeCell ref="E9:H9"/>
    <mergeCell ref="J9:O9"/>
    <mergeCell ref="B5:O5"/>
    <mergeCell ref="B6:D6"/>
    <mergeCell ref="E6:O6"/>
    <mergeCell ref="B7:D7"/>
    <mergeCell ref="E7:H7"/>
    <mergeCell ref="J7:K7"/>
    <mergeCell ref="B11:D11"/>
    <mergeCell ref="E11:H11"/>
    <mergeCell ref="J11:K11"/>
    <mergeCell ref="B16:D16"/>
    <mergeCell ref="E16:H16"/>
    <mergeCell ref="I16:K16"/>
    <mergeCell ref="M16:N16"/>
    <mergeCell ref="B12:D12"/>
    <mergeCell ref="E12:H12"/>
    <mergeCell ref="I12:M12"/>
    <mergeCell ref="N12:O12"/>
    <mergeCell ref="B13:D13"/>
    <mergeCell ref="I13:J13"/>
    <mergeCell ref="L13:M13"/>
    <mergeCell ref="N13:O13"/>
    <mergeCell ref="E13:H13"/>
    <mergeCell ref="B17:O17"/>
    <mergeCell ref="B18:D18"/>
    <mergeCell ref="E18:H18"/>
    <mergeCell ref="I18:K18"/>
    <mergeCell ref="L18:O18"/>
    <mergeCell ref="B14:D14"/>
    <mergeCell ref="E14:H14"/>
    <mergeCell ref="I14:K14"/>
    <mergeCell ref="L14:O14"/>
    <mergeCell ref="B15:D15"/>
    <mergeCell ref="E15:H15"/>
    <mergeCell ref="I15:K15"/>
    <mergeCell ref="M15:N15"/>
    <mergeCell ref="B21:O21"/>
    <mergeCell ref="B22:G22"/>
    <mergeCell ref="H22:I22"/>
    <mergeCell ref="J22:K22"/>
    <mergeCell ref="L22:M22"/>
    <mergeCell ref="N22:O22"/>
    <mergeCell ref="B19:D19"/>
    <mergeCell ref="E19:H19"/>
    <mergeCell ref="J19:K19"/>
    <mergeCell ref="B20:D20"/>
    <mergeCell ref="E20:H20"/>
    <mergeCell ref="J20:O20"/>
    <mergeCell ref="B26:G26"/>
    <mergeCell ref="L26:M26"/>
    <mergeCell ref="N26:O26"/>
    <mergeCell ref="B23:G23"/>
    <mergeCell ref="L23:M23"/>
    <mergeCell ref="N23:O23"/>
    <mergeCell ref="B25:G25"/>
    <mergeCell ref="L25:M25"/>
    <mergeCell ref="N25:O25"/>
    <mergeCell ref="B24:G24"/>
    <mergeCell ref="L24:M24"/>
    <mergeCell ref="N24:O24"/>
    <mergeCell ref="B27:M27"/>
    <mergeCell ref="N27:O27"/>
    <mergeCell ref="B28:G28"/>
    <mergeCell ref="L28:M28"/>
    <mergeCell ref="N28:O28"/>
    <mergeCell ref="B29:M29"/>
    <mergeCell ref="N29:O29"/>
    <mergeCell ref="B36:O36"/>
    <mergeCell ref="B37:D37"/>
    <mergeCell ref="L37:N37"/>
    <mergeCell ref="G37:I37"/>
    <mergeCell ref="B30:O30"/>
    <mergeCell ref="H31:I31"/>
    <mergeCell ref="J31:K31"/>
    <mergeCell ref="L31:M31"/>
    <mergeCell ref="N31:O31"/>
    <mergeCell ref="H32:I32"/>
    <mergeCell ref="L32:M32"/>
    <mergeCell ref="N32:O32"/>
    <mergeCell ref="B31:G31"/>
    <mergeCell ref="B32:F32"/>
    <mergeCell ref="B33:O33"/>
    <mergeCell ref="B34:H34"/>
    <mergeCell ref="I34:O34"/>
    <mergeCell ref="B35:H35"/>
    <mergeCell ref="I35:O35"/>
    <mergeCell ref="B39:O39"/>
    <mergeCell ref="B43:O43"/>
    <mergeCell ref="B44:O44"/>
    <mergeCell ref="B45:D45"/>
    <mergeCell ref="E45:K45"/>
    <mergeCell ref="M45:O45"/>
    <mergeCell ref="B46:D46"/>
    <mergeCell ref="E46:K46"/>
    <mergeCell ref="M46:O46"/>
    <mergeCell ref="B40:O40"/>
    <mergeCell ref="B41:D41"/>
    <mergeCell ref="E41:K41"/>
    <mergeCell ref="M41:O41"/>
    <mergeCell ref="B42:D42"/>
    <mergeCell ref="E42:K42"/>
    <mergeCell ref="M42:O42"/>
  </mergeCells>
  <conditionalFormatting sqref="G32:H32">
    <cfRule type="containsBlanks" dxfId="6" priority="1">
      <formula>LEN(TRIM(G32))=0</formula>
    </cfRule>
  </conditionalFormatting>
  <conditionalFormatting sqref="J28">
    <cfRule type="cellIs" dxfId="5" priority="6" operator="equal">
      <formula>$N$6</formula>
    </cfRule>
  </conditionalFormatting>
  <conditionalFormatting sqref="J32">
    <cfRule type="containsBlanks" dxfId="4" priority="4">
      <formula>LEN(TRIM(J32))=0</formula>
    </cfRule>
  </conditionalFormatting>
  <conditionalFormatting sqref="L32">
    <cfRule type="containsBlanks" dxfId="3" priority="3">
      <formula>LEN(TRIM(L32))=0</formula>
    </cfRule>
  </conditionalFormatting>
  <conditionalFormatting sqref="M4 J23:J24 E37 J37 O37">
    <cfRule type="containsBlanks" dxfId="2" priority="5">
      <formula>LEN(TRIM(E4))=0</formula>
    </cfRule>
  </conditionalFormatting>
  <conditionalFormatting sqref="N32">
    <cfRule type="containsBlanks" dxfId="1" priority="2">
      <formula>LEN(TRIM(N32))=0</formula>
    </cfRule>
  </conditionalFormatting>
  <pageMargins left="0.7" right="0.7" top="0.75" bottom="0.75" header="0.3" footer="0.3"/>
  <pageSetup scale="74" fitToHeight="0" orientation="portrait"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C38C293E-1277-44D0-9760-579C53873BE6}">
          <x14:formula1>
            <xm:f>Lists!$D$17:$D$19</xm:f>
          </x14:formula1>
          <xm:sqref>M4:O4</xm:sqref>
        </x14:dataValidation>
        <x14:dataValidation type="list" allowBlank="1" showInputMessage="1" showErrorMessage="1" xr:uid="{76FE4AD6-E719-4702-BC4E-5B754C9798F9}">
          <x14:formula1>
            <xm:f>Lists!$B$3:$B$7</xm:f>
          </x14:formula1>
          <xm:sqref>N13:O13</xm:sqref>
        </x14:dataValidation>
        <x14:dataValidation type="list" allowBlank="1" showInputMessage="1" showErrorMessage="1" xr:uid="{DC41970D-158D-46A0-B275-374C65F0F0B6}">
          <x14:formula1>
            <xm:f>Lists!$B$10:$B$13</xm:f>
          </x14:formula1>
          <xm:sqref>E14:H14</xm:sqref>
        </x14:dataValidation>
        <x14:dataValidation type="list" allowBlank="1" showInputMessage="1" showErrorMessage="1" xr:uid="{823F1C63-87BB-427E-91D0-2364ABB3D797}">
          <x14:formula1>
            <xm:f>Lists!$B$37:$B$39</xm:f>
          </x14:formula1>
          <xm:sqref>L14:O14</xm:sqref>
        </x14:dataValidation>
        <x14:dataValidation type="list" allowBlank="1" showInputMessage="1" showErrorMessage="1" xr:uid="{27E29108-BBAF-4655-9CC6-255CB18683D6}">
          <x14:formula1>
            <xm:f>Lists!$B$26:$B$34</xm:f>
          </x14:formula1>
          <xm:sqref>E16:H16</xm:sqref>
        </x14:dataValidation>
        <x14:dataValidation type="list" allowBlank="1" showInputMessage="1" showErrorMessage="1" xr:uid="{F4921DE2-35B5-4351-9463-CC53BEA7BE6F}">
          <x14:formula1>
            <xm:f>Lists!$B$16:$B$23</xm:f>
          </x14:formula1>
          <xm:sqref>E15:H15</xm:sqref>
        </x14:dataValidation>
        <x14:dataValidation type="list" allowBlank="1" showInputMessage="1" showErrorMessage="1" xr:uid="{AFEA84CB-A991-4B8C-A479-507FCE752001}">
          <x14:formula1>
            <xm:f>Lists!$D$8:$D$10</xm:f>
          </x14:formula1>
          <xm:sqref>G32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6DB63-7C0E-479F-B9F0-C47ACD9CD60C}">
  <dimension ref="B1:W35"/>
  <sheetViews>
    <sheetView showGridLines="0" topLeftCell="B1" workbookViewId="0">
      <selection activeCell="V1" sqref="V1:W1048576"/>
    </sheetView>
  </sheetViews>
  <sheetFormatPr defaultColWidth="9.140625" defaultRowHeight="15"/>
  <cols>
    <col min="1" max="1" width="5.7109375" style="20" customWidth="1"/>
    <col min="2" max="21" width="9.140625" style="20"/>
    <col min="22" max="22" width="9.85546875" style="20" hidden="1" customWidth="1"/>
    <col min="23" max="23" width="0" style="20" hidden="1" customWidth="1"/>
    <col min="24" max="24" width="5.7109375" style="20" customWidth="1"/>
    <col min="25" max="16384" width="9.140625" style="20"/>
  </cols>
  <sheetData>
    <row r="1" spans="2:23" ht="19.5" customHeight="1">
      <c r="B1" s="235" t="s">
        <v>78</v>
      </c>
      <c r="C1" s="236"/>
      <c r="D1" s="236"/>
      <c r="E1" s="236"/>
      <c r="F1" s="236"/>
      <c r="G1" s="236"/>
      <c r="H1" s="236"/>
      <c r="I1" s="236"/>
      <c r="J1" s="236"/>
      <c r="K1" s="236"/>
      <c r="L1" s="236"/>
      <c r="M1" s="236"/>
      <c r="N1" s="236"/>
      <c r="O1" s="236"/>
      <c r="P1" s="236"/>
      <c r="Q1" s="236"/>
      <c r="R1" s="236"/>
      <c r="S1" s="236"/>
      <c r="T1" s="236"/>
      <c r="U1" s="236"/>
      <c r="V1" s="236"/>
      <c r="W1" s="237"/>
    </row>
    <row r="2" spans="2:23" ht="19.5" customHeight="1">
      <c r="B2" s="238" t="s">
        <v>3</v>
      </c>
      <c r="C2" s="239"/>
      <c r="D2" s="239"/>
      <c r="E2" s="239"/>
      <c r="F2" s="239"/>
      <c r="G2" s="240" t="str">
        <f>IF(ISBLANK('HVAC Workbook'!D4),"",'HVAC Workbook'!D4)</f>
        <v/>
      </c>
      <c r="H2" s="240"/>
      <c r="I2" s="240"/>
      <c r="J2" s="240"/>
      <c r="K2" s="241"/>
      <c r="L2" s="242" t="s">
        <v>4</v>
      </c>
      <c r="M2" s="239"/>
      <c r="N2" s="239"/>
      <c r="O2" s="239"/>
      <c r="P2" s="239"/>
      <c r="Q2" s="239"/>
      <c r="R2" s="240" t="str">
        <f>IF(ISBLANK('HVAC Workbook'!I4),"",'HVAC Workbook'!I4)</f>
        <v/>
      </c>
      <c r="S2" s="240"/>
      <c r="T2" s="240"/>
      <c r="U2" s="240"/>
      <c r="V2" s="240"/>
      <c r="W2" s="243"/>
    </row>
    <row r="3" spans="2:23" ht="19.5" customHeight="1">
      <c r="B3" s="244" t="s">
        <v>79</v>
      </c>
      <c r="C3" s="245"/>
      <c r="D3" s="245"/>
      <c r="E3" s="245"/>
      <c r="F3" s="245"/>
      <c r="G3" s="245"/>
      <c r="H3" s="245"/>
      <c r="I3" s="245"/>
      <c r="J3" s="245"/>
      <c r="K3" s="246"/>
      <c r="L3" s="247" t="s">
        <v>80</v>
      </c>
      <c r="M3" s="248"/>
      <c r="N3" s="248"/>
      <c r="O3" s="248"/>
      <c r="P3" s="248"/>
      <c r="Q3" s="248"/>
      <c r="R3" s="248"/>
      <c r="S3" s="248"/>
      <c r="T3" s="248"/>
      <c r="U3" s="248"/>
      <c r="V3" s="248"/>
      <c r="W3" s="249"/>
    </row>
    <row r="4" spans="2:23" ht="30">
      <c r="B4" s="21"/>
      <c r="C4" s="233" t="s">
        <v>81</v>
      </c>
      <c r="D4" s="233"/>
      <c r="E4" s="22" t="s">
        <v>82</v>
      </c>
      <c r="F4" s="234" t="s">
        <v>83</v>
      </c>
      <c r="G4" s="234"/>
      <c r="H4" s="234" t="s">
        <v>84</v>
      </c>
      <c r="I4" s="234"/>
      <c r="J4" s="234" t="s">
        <v>85</v>
      </c>
      <c r="K4" s="234"/>
      <c r="L4" s="233" t="s">
        <v>86</v>
      </c>
      <c r="M4" s="233"/>
      <c r="N4" s="23" t="s">
        <v>87</v>
      </c>
      <c r="O4" s="234" t="s">
        <v>88</v>
      </c>
      <c r="P4" s="234"/>
      <c r="Q4" s="23" t="s">
        <v>89</v>
      </c>
      <c r="R4" s="234" t="s">
        <v>90</v>
      </c>
      <c r="S4" s="234"/>
      <c r="T4" s="23" t="s">
        <v>91</v>
      </c>
      <c r="U4" s="22" t="s">
        <v>92</v>
      </c>
      <c r="V4" s="233" t="s">
        <v>93</v>
      </c>
      <c r="W4" s="250"/>
    </row>
    <row r="5" spans="2:23" ht="19.5" customHeight="1">
      <c r="B5" s="24" t="s">
        <v>94</v>
      </c>
      <c r="C5" s="228">
        <v>2</v>
      </c>
      <c r="D5" s="228"/>
      <c r="E5" s="25" t="s">
        <v>95</v>
      </c>
      <c r="F5" s="229">
        <v>20</v>
      </c>
      <c r="G5" s="229"/>
      <c r="H5" s="229">
        <v>2</v>
      </c>
      <c r="I5" s="229"/>
      <c r="J5" s="229">
        <v>8</v>
      </c>
      <c r="K5" s="229"/>
      <c r="L5" s="228">
        <v>1234567</v>
      </c>
      <c r="M5" s="228"/>
      <c r="N5" s="26">
        <v>18</v>
      </c>
      <c r="O5" s="230">
        <v>24000</v>
      </c>
      <c r="P5" s="230"/>
      <c r="Q5" s="26">
        <v>10.5</v>
      </c>
      <c r="R5" s="230">
        <v>26000</v>
      </c>
      <c r="S5" s="230"/>
      <c r="T5" s="26">
        <v>12</v>
      </c>
      <c r="U5" s="27">
        <v>2</v>
      </c>
      <c r="V5" s="231">
        <v>2500</v>
      </c>
      <c r="W5" s="232"/>
    </row>
    <row r="6" spans="2:23" ht="19.5" customHeight="1">
      <c r="B6" s="24">
        <v>1</v>
      </c>
      <c r="C6" s="226"/>
      <c r="D6" s="226"/>
      <c r="E6" s="28"/>
      <c r="F6" s="227"/>
      <c r="G6" s="227"/>
      <c r="H6" s="227"/>
      <c r="I6" s="227"/>
      <c r="J6" s="227"/>
      <c r="K6" s="227"/>
      <c r="L6" s="226"/>
      <c r="M6" s="226"/>
      <c r="N6" s="29"/>
      <c r="O6" s="223"/>
      <c r="P6" s="223"/>
      <c r="Q6" s="29"/>
      <c r="R6" s="223"/>
      <c r="S6" s="223"/>
      <c r="T6" s="29"/>
      <c r="U6" s="30"/>
      <c r="V6" s="224"/>
      <c r="W6" s="225"/>
    </row>
    <row r="7" spans="2:23" ht="19.5" customHeight="1">
      <c r="B7" s="24">
        <v>2</v>
      </c>
      <c r="C7" s="226"/>
      <c r="D7" s="226"/>
      <c r="E7" s="28"/>
      <c r="F7" s="227"/>
      <c r="G7" s="227"/>
      <c r="H7" s="227"/>
      <c r="I7" s="227"/>
      <c r="J7" s="227"/>
      <c r="K7" s="227"/>
      <c r="L7" s="226"/>
      <c r="M7" s="226"/>
      <c r="N7" s="29"/>
      <c r="O7" s="223"/>
      <c r="P7" s="223"/>
      <c r="Q7" s="29"/>
      <c r="R7" s="223"/>
      <c r="S7" s="223"/>
      <c r="T7" s="29"/>
      <c r="U7" s="30"/>
      <c r="V7" s="224"/>
      <c r="W7" s="225"/>
    </row>
    <row r="8" spans="2:23" ht="19.5" customHeight="1">
      <c r="B8" s="24">
        <v>3</v>
      </c>
      <c r="C8" s="226"/>
      <c r="D8" s="226"/>
      <c r="E8" s="28"/>
      <c r="F8" s="227"/>
      <c r="G8" s="227"/>
      <c r="H8" s="227"/>
      <c r="I8" s="227"/>
      <c r="J8" s="227"/>
      <c r="K8" s="227"/>
      <c r="L8" s="226"/>
      <c r="M8" s="226"/>
      <c r="N8" s="29"/>
      <c r="O8" s="223"/>
      <c r="P8" s="223"/>
      <c r="Q8" s="29"/>
      <c r="R8" s="223"/>
      <c r="S8" s="223"/>
      <c r="T8" s="29"/>
      <c r="U8" s="30"/>
      <c r="V8" s="224"/>
      <c r="W8" s="225"/>
    </row>
    <row r="9" spans="2:23" ht="19.5" customHeight="1">
      <c r="B9" s="24">
        <v>4</v>
      </c>
      <c r="C9" s="226"/>
      <c r="D9" s="226"/>
      <c r="E9" s="28"/>
      <c r="F9" s="227"/>
      <c r="G9" s="227"/>
      <c r="H9" s="227"/>
      <c r="I9" s="227"/>
      <c r="J9" s="227"/>
      <c r="K9" s="227"/>
      <c r="L9" s="226"/>
      <c r="M9" s="226"/>
      <c r="N9" s="29"/>
      <c r="O9" s="223"/>
      <c r="P9" s="223"/>
      <c r="Q9" s="29"/>
      <c r="R9" s="223"/>
      <c r="S9" s="223"/>
      <c r="T9" s="29"/>
      <c r="U9" s="30"/>
      <c r="V9" s="224"/>
      <c r="W9" s="225"/>
    </row>
    <row r="10" spans="2:23" ht="19.5" customHeight="1">
      <c r="B10" s="24">
        <v>5</v>
      </c>
      <c r="C10" s="226"/>
      <c r="D10" s="226"/>
      <c r="E10" s="28"/>
      <c r="F10" s="227"/>
      <c r="G10" s="227"/>
      <c r="H10" s="227"/>
      <c r="I10" s="227"/>
      <c r="J10" s="227"/>
      <c r="K10" s="227"/>
      <c r="L10" s="226"/>
      <c r="M10" s="226"/>
      <c r="N10" s="29"/>
      <c r="O10" s="223"/>
      <c r="P10" s="223"/>
      <c r="Q10" s="29"/>
      <c r="R10" s="223"/>
      <c r="S10" s="223"/>
      <c r="T10" s="29"/>
      <c r="U10" s="30"/>
      <c r="V10" s="224"/>
      <c r="W10" s="225"/>
    </row>
    <row r="11" spans="2:23" ht="19.5" customHeight="1">
      <c r="B11" s="24">
        <v>6</v>
      </c>
      <c r="C11" s="226"/>
      <c r="D11" s="226"/>
      <c r="E11" s="28"/>
      <c r="F11" s="227"/>
      <c r="G11" s="227"/>
      <c r="H11" s="227"/>
      <c r="I11" s="227"/>
      <c r="J11" s="227"/>
      <c r="K11" s="227"/>
      <c r="L11" s="226"/>
      <c r="M11" s="226"/>
      <c r="N11" s="29"/>
      <c r="O11" s="223"/>
      <c r="P11" s="223"/>
      <c r="Q11" s="29"/>
      <c r="R11" s="223"/>
      <c r="S11" s="223"/>
      <c r="T11" s="29"/>
      <c r="U11" s="30"/>
      <c r="V11" s="224"/>
      <c r="W11" s="225"/>
    </row>
    <row r="12" spans="2:23" ht="19.5" customHeight="1">
      <c r="B12" s="24">
        <v>7</v>
      </c>
      <c r="C12" s="226"/>
      <c r="D12" s="226"/>
      <c r="E12" s="28"/>
      <c r="F12" s="227"/>
      <c r="G12" s="227"/>
      <c r="H12" s="227"/>
      <c r="I12" s="227"/>
      <c r="J12" s="227"/>
      <c r="K12" s="227"/>
      <c r="L12" s="226"/>
      <c r="M12" s="226"/>
      <c r="N12" s="29"/>
      <c r="O12" s="223"/>
      <c r="P12" s="223"/>
      <c r="Q12" s="29"/>
      <c r="R12" s="223"/>
      <c r="S12" s="223"/>
      <c r="T12" s="29"/>
      <c r="U12" s="30"/>
      <c r="V12" s="224"/>
      <c r="W12" s="225"/>
    </row>
    <row r="13" spans="2:23" ht="19.5" customHeight="1">
      <c r="B13" s="24">
        <v>8</v>
      </c>
      <c r="C13" s="226"/>
      <c r="D13" s="226"/>
      <c r="E13" s="28"/>
      <c r="F13" s="227"/>
      <c r="G13" s="227"/>
      <c r="H13" s="227"/>
      <c r="I13" s="227"/>
      <c r="J13" s="227"/>
      <c r="K13" s="227"/>
      <c r="L13" s="226"/>
      <c r="M13" s="226"/>
      <c r="N13" s="29"/>
      <c r="O13" s="223"/>
      <c r="P13" s="223"/>
      <c r="Q13" s="29"/>
      <c r="R13" s="223"/>
      <c r="S13" s="223"/>
      <c r="T13" s="29"/>
      <c r="U13" s="30"/>
      <c r="V13" s="224"/>
      <c r="W13" s="225"/>
    </row>
    <row r="14" spans="2:23" ht="19.5" customHeight="1">
      <c r="B14" s="24">
        <v>9</v>
      </c>
      <c r="C14" s="226"/>
      <c r="D14" s="226"/>
      <c r="E14" s="28"/>
      <c r="F14" s="227"/>
      <c r="G14" s="227"/>
      <c r="H14" s="227"/>
      <c r="I14" s="227"/>
      <c r="J14" s="227"/>
      <c r="K14" s="227"/>
      <c r="L14" s="226"/>
      <c r="M14" s="226"/>
      <c r="N14" s="29"/>
      <c r="O14" s="223"/>
      <c r="P14" s="223"/>
      <c r="Q14" s="29"/>
      <c r="R14" s="223"/>
      <c r="S14" s="223"/>
      <c r="T14" s="29"/>
      <c r="U14" s="30"/>
      <c r="V14" s="224"/>
      <c r="W14" s="225"/>
    </row>
    <row r="15" spans="2:23" ht="19.5" customHeight="1">
      <c r="B15" s="24">
        <v>10</v>
      </c>
      <c r="C15" s="226"/>
      <c r="D15" s="226"/>
      <c r="E15" s="28"/>
      <c r="F15" s="227"/>
      <c r="G15" s="227"/>
      <c r="H15" s="227"/>
      <c r="I15" s="227"/>
      <c r="J15" s="227"/>
      <c r="K15" s="227"/>
      <c r="L15" s="226"/>
      <c r="M15" s="226"/>
      <c r="N15" s="29"/>
      <c r="O15" s="223"/>
      <c r="P15" s="223"/>
      <c r="Q15" s="29"/>
      <c r="R15" s="223"/>
      <c r="S15" s="223"/>
      <c r="T15" s="29"/>
      <c r="U15" s="30"/>
      <c r="V15" s="224"/>
      <c r="W15" s="225"/>
    </row>
    <row r="16" spans="2:23" ht="19.5" customHeight="1">
      <c r="B16" s="24">
        <v>11</v>
      </c>
      <c r="C16" s="226"/>
      <c r="D16" s="226"/>
      <c r="E16" s="28"/>
      <c r="F16" s="227"/>
      <c r="G16" s="227"/>
      <c r="H16" s="227"/>
      <c r="I16" s="227"/>
      <c r="J16" s="227"/>
      <c r="K16" s="227"/>
      <c r="L16" s="226"/>
      <c r="M16" s="226"/>
      <c r="N16" s="29"/>
      <c r="O16" s="223"/>
      <c r="P16" s="223"/>
      <c r="Q16" s="29"/>
      <c r="R16" s="223"/>
      <c r="S16" s="223"/>
      <c r="T16" s="29"/>
      <c r="U16" s="30"/>
      <c r="V16" s="224"/>
      <c r="W16" s="225"/>
    </row>
    <row r="17" spans="2:23" ht="19.5" customHeight="1">
      <c r="B17" s="24">
        <v>12</v>
      </c>
      <c r="C17" s="226"/>
      <c r="D17" s="226"/>
      <c r="E17" s="28"/>
      <c r="F17" s="227"/>
      <c r="G17" s="227"/>
      <c r="H17" s="227"/>
      <c r="I17" s="227"/>
      <c r="J17" s="227"/>
      <c r="K17" s="227"/>
      <c r="L17" s="226"/>
      <c r="M17" s="226"/>
      <c r="N17" s="29"/>
      <c r="O17" s="223"/>
      <c r="P17" s="223"/>
      <c r="Q17" s="29"/>
      <c r="R17" s="223"/>
      <c r="S17" s="223"/>
      <c r="T17" s="29"/>
      <c r="U17" s="30"/>
      <c r="V17" s="224"/>
      <c r="W17" s="225"/>
    </row>
    <row r="18" spans="2:23" ht="19.5" customHeight="1">
      <c r="B18" s="24">
        <v>13</v>
      </c>
      <c r="C18" s="226"/>
      <c r="D18" s="226"/>
      <c r="E18" s="28"/>
      <c r="F18" s="227"/>
      <c r="G18" s="227"/>
      <c r="H18" s="227"/>
      <c r="I18" s="227"/>
      <c r="J18" s="227"/>
      <c r="K18" s="227"/>
      <c r="L18" s="226"/>
      <c r="M18" s="226"/>
      <c r="N18" s="29"/>
      <c r="O18" s="223"/>
      <c r="P18" s="223"/>
      <c r="Q18" s="29"/>
      <c r="R18" s="223"/>
      <c r="S18" s="223"/>
      <c r="T18" s="29"/>
      <c r="U18" s="30"/>
      <c r="V18" s="224"/>
      <c r="W18" s="225"/>
    </row>
    <row r="19" spans="2:23" ht="19.5" customHeight="1">
      <c r="B19" s="24">
        <v>14</v>
      </c>
      <c r="C19" s="226"/>
      <c r="D19" s="226"/>
      <c r="E19" s="28"/>
      <c r="F19" s="227"/>
      <c r="G19" s="227"/>
      <c r="H19" s="227"/>
      <c r="I19" s="227"/>
      <c r="J19" s="227"/>
      <c r="K19" s="227"/>
      <c r="L19" s="226"/>
      <c r="M19" s="226"/>
      <c r="N19" s="29"/>
      <c r="O19" s="223"/>
      <c r="P19" s="223"/>
      <c r="Q19" s="29"/>
      <c r="R19" s="223"/>
      <c r="S19" s="223"/>
      <c r="T19" s="29"/>
      <c r="U19" s="30"/>
      <c r="V19" s="224"/>
      <c r="W19" s="225"/>
    </row>
    <row r="20" spans="2:23" ht="19.5" customHeight="1">
      <c r="B20" s="24">
        <v>15</v>
      </c>
      <c r="C20" s="226"/>
      <c r="D20" s="226"/>
      <c r="E20" s="28"/>
      <c r="F20" s="227"/>
      <c r="G20" s="227"/>
      <c r="H20" s="227"/>
      <c r="I20" s="227"/>
      <c r="J20" s="227"/>
      <c r="K20" s="227"/>
      <c r="L20" s="226"/>
      <c r="M20" s="226"/>
      <c r="N20" s="29"/>
      <c r="O20" s="223"/>
      <c r="P20" s="223"/>
      <c r="Q20" s="29"/>
      <c r="R20" s="223"/>
      <c r="S20" s="223"/>
      <c r="T20" s="29"/>
      <c r="U20" s="30"/>
      <c r="V20" s="224"/>
      <c r="W20" s="225"/>
    </row>
    <row r="21" spans="2:23" ht="19.5" customHeight="1">
      <c r="B21" s="24">
        <v>16</v>
      </c>
      <c r="C21" s="226"/>
      <c r="D21" s="226"/>
      <c r="E21" s="28"/>
      <c r="F21" s="227"/>
      <c r="G21" s="227"/>
      <c r="H21" s="227"/>
      <c r="I21" s="227"/>
      <c r="J21" s="227"/>
      <c r="K21" s="227"/>
      <c r="L21" s="226"/>
      <c r="M21" s="226"/>
      <c r="N21" s="29"/>
      <c r="O21" s="223"/>
      <c r="P21" s="223"/>
      <c r="Q21" s="29"/>
      <c r="R21" s="223"/>
      <c r="S21" s="223"/>
      <c r="T21" s="29"/>
      <c r="U21" s="30"/>
      <c r="V21" s="224"/>
      <c r="W21" s="225"/>
    </row>
    <row r="22" spans="2:23" ht="19.5" customHeight="1">
      <c r="B22" s="24">
        <v>17</v>
      </c>
      <c r="C22" s="226"/>
      <c r="D22" s="226"/>
      <c r="E22" s="28"/>
      <c r="F22" s="227"/>
      <c r="G22" s="227"/>
      <c r="H22" s="227"/>
      <c r="I22" s="227"/>
      <c r="J22" s="227"/>
      <c r="K22" s="227"/>
      <c r="L22" s="226"/>
      <c r="M22" s="226"/>
      <c r="N22" s="29"/>
      <c r="O22" s="223"/>
      <c r="P22" s="223"/>
      <c r="Q22" s="29"/>
      <c r="R22" s="223"/>
      <c r="S22" s="223"/>
      <c r="T22" s="29"/>
      <c r="U22" s="30"/>
      <c r="V22" s="224"/>
      <c r="W22" s="225"/>
    </row>
    <row r="23" spans="2:23" ht="19.5" customHeight="1">
      <c r="B23" s="24">
        <v>18</v>
      </c>
      <c r="C23" s="226"/>
      <c r="D23" s="226"/>
      <c r="E23" s="28"/>
      <c r="F23" s="227"/>
      <c r="G23" s="227"/>
      <c r="H23" s="227"/>
      <c r="I23" s="227"/>
      <c r="J23" s="227"/>
      <c r="K23" s="227"/>
      <c r="L23" s="226"/>
      <c r="M23" s="226"/>
      <c r="N23" s="29"/>
      <c r="O23" s="223"/>
      <c r="P23" s="223"/>
      <c r="Q23" s="29"/>
      <c r="R23" s="223"/>
      <c r="S23" s="223"/>
      <c r="T23" s="29"/>
      <c r="U23" s="30"/>
      <c r="V23" s="224"/>
      <c r="W23" s="225"/>
    </row>
    <row r="24" spans="2:23" ht="19.5" customHeight="1">
      <c r="B24" s="24">
        <v>19</v>
      </c>
      <c r="C24" s="226"/>
      <c r="D24" s="226"/>
      <c r="E24" s="28"/>
      <c r="F24" s="227"/>
      <c r="G24" s="227"/>
      <c r="H24" s="227"/>
      <c r="I24" s="227"/>
      <c r="J24" s="227"/>
      <c r="K24" s="227"/>
      <c r="L24" s="226"/>
      <c r="M24" s="226"/>
      <c r="N24" s="29"/>
      <c r="O24" s="223"/>
      <c r="P24" s="223"/>
      <c r="Q24" s="29"/>
      <c r="R24" s="223"/>
      <c r="S24" s="223"/>
      <c r="T24" s="29"/>
      <c r="U24" s="30"/>
      <c r="V24" s="224"/>
      <c r="W24" s="225"/>
    </row>
    <row r="25" spans="2:23" ht="19.5" customHeight="1">
      <c r="B25" s="24">
        <v>20</v>
      </c>
      <c r="C25" s="226"/>
      <c r="D25" s="226"/>
      <c r="E25" s="28"/>
      <c r="F25" s="227"/>
      <c r="G25" s="227"/>
      <c r="H25" s="227"/>
      <c r="I25" s="227"/>
      <c r="J25" s="227"/>
      <c r="K25" s="227"/>
      <c r="L25" s="226"/>
      <c r="M25" s="226"/>
      <c r="N25" s="29"/>
      <c r="O25" s="223"/>
      <c r="P25" s="223"/>
      <c r="Q25" s="29"/>
      <c r="R25" s="223"/>
      <c r="S25" s="223"/>
      <c r="T25" s="29"/>
      <c r="U25" s="30"/>
      <c r="V25" s="224"/>
      <c r="W25" s="225"/>
    </row>
    <row r="26" spans="2:23" ht="19.5" customHeight="1">
      <c r="B26" s="218" t="s">
        <v>96</v>
      </c>
      <c r="C26" s="219"/>
      <c r="D26" s="219"/>
      <c r="E26" s="31" t="str">
        <f>IF(SUMPRODUCT(--(E6:E25&lt;&gt;""))=0,"",COUNTIF(E6:E25,"&lt;&gt;"))</f>
        <v/>
      </c>
      <c r="F26" s="32"/>
      <c r="G26" s="32"/>
      <c r="H26" s="32"/>
      <c r="I26" s="32"/>
      <c r="J26" s="32"/>
      <c r="K26" s="32"/>
      <c r="L26" s="32"/>
      <c r="M26" s="32"/>
      <c r="N26" s="32"/>
      <c r="O26" s="32"/>
      <c r="P26" s="32"/>
      <c r="Q26" s="32"/>
      <c r="R26" s="219" t="s">
        <v>97</v>
      </c>
      <c r="S26" s="219"/>
      <c r="T26" s="219"/>
      <c r="U26" s="220"/>
      <c r="V26" s="221" t="str">
        <f>IF(SUMPRODUCT(--(V6:W25&lt;&gt;""))=0,"",SUM(V6:W25))</f>
        <v/>
      </c>
      <c r="W26" s="222"/>
    </row>
    <row r="27" spans="2:23" ht="19.5" customHeight="1">
      <c r="B27" s="33" t="s">
        <v>98</v>
      </c>
      <c r="C27" s="34"/>
      <c r="D27" s="34"/>
      <c r="E27" s="35"/>
      <c r="F27" s="36"/>
      <c r="G27" s="36"/>
      <c r="H27" s="36"/>
      <c r="I27" s="36"/>
      <c r="J27" s="36"/>
      <c r="K27" s="36"/>
      <c r="L27" s="36"/>
      <c r="M27" s="36"/>
      <c r="N27" s="36"/>
      <c r="O27" s="36"/>
      <c r="P27" s="36"/>
      <c r="Q27" s="36"/>
      <c r="R27" s="34"/>
      <c r="S27" s="34"/>
      <c r="T27" s="34"/>
      <c r="U27" s="34"/>
      <c r="V27" s="37"/>
      <c r="W27" s="38"/>
    </row>
    <row r="28" spans="2:23" ht="19.5" customHeight="1">
      <c r="B28" s="39" t="s">
        <v>99</v>
      </c>
      <c r="C28" s="213" t="s">
        <v>100</v>
      </c>
      <c r="D28" s="213"/>
      <c r="E28" s="213"/>
      <c r="F28" s="213"/>
      <c r="G28" s="213"/>
      <c r="H28" s="213"/>
      <c r="I28" s="213"/>
      <c r="J28" s="213"/>
      <c r="K28" s="213"/>
      <c r="L28" s="213"/>
      <c r="M28" s="213"/>
      <c r="N28" s="213"/>
      <c r="O28" s="213"/>
      <c r="P28" s="213"/>
      <c r="Q28" s="213"/>
      <c r="R28" s="213"/>
      <c r="S28" s="213"/>
      <c r="T28" s="213"/>
      <c r="U28" s="213"/>
      <c r="V28" s="213"/>
      <c r="W28" s="214"/>
    </row>
    <row r="29" spans="2:23" ht="19.5" customHeight="1">
      <c r="B29" s="39" t="s">
        <v>101</v>
      </c>
      <c r="C29" s="213" t="s">
        <v>102</v>
      </c>
      <c r="D29" s="213"/>
      <c r="E29" s="213"/>
      <c r="F29" s="213"/>
      <c r="G29" s="213"/>
      <c r="H29" s="213"/>
      <c r="I29" s="213"/>
      <c r="J29" s="213"/>
      <c r="K29" s="213"/>
      <c r="L29" s="213"/>
      <c r="M29" s="213"/>
      <c r="N29" s="213"/>
      <c r="O29" s="213"/>
      <c r="P29" s="213"/>
      <c r="Q29" s="213"/>
      <c r="R29" s="213"/>
      <c r="S29" s="213"/>
      <c r="T29" s="213"/>
      <c r="U29" s="213"/>
      <c r="V29" s="213"/>
      <c r="W29" s="214"/>
    </row>
    <row r="30" spans="2:23" ht="19.5" customHeight="1">
      <c r="B30" s="39" t="s">
        <v>103</v>
      </c>
      <c r="C30" s="213" t="s">
        <v>104</v>
      </c>
      <c r="D30" s="213"/>
      <c r="E30" s="213"/>
      <c r="F30" s="213"/>
      <c r="G30" s="213"/>
      <c r="H30" s="213"/>
      <c r="I30" s="213"/>
      <c r="J30" s="213"/>
      <c r="K30" s="213"/>
      <c r="L30" s="213"/>
      <c r="M30" s="213"/>
      <c r="N30" s="213"/>
      <c r="O30" s="213"/>
      <c r="P30" s="213"/>
      <c r="Q30" s="213"/>
      <c r="R30" s="213"/>
      <c r="S30" s="213"/>
      <c r="T30" s="213"/>
      <c r="U30" s="213"/>
      <c r="V30" s="213"/>
      <c r="W30" s="214"/>
    </row>
    <row r="31" spans="2:23" ht="19.5" hidden="1" customHeight="1">
      <c r="B31" s="39" t="s">
        <v>105</v>
      </c>
      <c r="C31" s="213" t="s">
        <v>106</v>
      </c>
      <c r="D31" s="213"/>
      <c r="E31" s="213"/>
      <c r="F31" s="213"/>
      <c r="G31" s="213"/>
      <c r="H31" s="213"/>
      <c r="I31" s="213"/>
      <c r="J31" s="213"/>
      <c r="K31" s="213"/>
      <c r="L31" s="213"/>
      <c r="M31" s="213"/>
      <c r="N31" s="213"/>
      <c r="O31" s="213"/>
      <c r="P31" s="213"/>
      <c r="Q31" s="213"/>
      <c r="R31" s="213"/>
      <c r="S31" s="213"/>
      <c r="T31" s="213"/>
      <c r="U31" s="213"/>
      <c r="V31" s="213"/>
      <c r="W31" s="214"/>
    </row>
    <row r="32" spans="2:23" ht="19.5" hidden="1" customHeight="1">
      <c r="B32" s="39" t="s">
        <v>107</v>
      </c>
      <c r="C32" s="213" t="s">
        <v>108</v>
      </c>
      <c r="D32" s="213"/>
      <c r="E32" s="213"/>
      <c r="F32" s="213"/>
      <c r="G32" s="213"/>
      <c r="H32" s="213"/>
      <c r="I32" s="213"/>
      <c r="J32" s="213"/>
      <c r="K32" s="213"/>
      <c r="L32" s="213"/>
      <c r="M32" s="213"/>
      <c r="N32" s="213"/>
      <c r="O32" s="213"/>
      <c r="P32" s="213"/>
      <c r="Q32" s="213"/>
      <c r="R32" s="213"/>
      <c r="S32" s="213"/>
      <c r="T32" s="213"/>
      <c r="U32" s="213"/>
      <c r="V32" s="213"/>
      <c r="W32" s="214"/>
    </row>
    <row r="33" spans="2:23" ht="19.5" customHeight="1">
      <c r="B33" s="39" t="s">
        <v>105</v>
      </c>
      <c r="C33" s="213" t="s">
        <v>109</v>
      </c>
      <c r="D33" s="213"/>
      <c r="E33" s="213"/>
      <c r="F33" s="213"/>
      <c r="G33" s="213"/>
      <c r="H33" s="213"/>
      <c r="I33" s="213"/>
      <c r="J33" s="213"/>
      <c r="K33" s="213"/>
      <c r="L33" s="213"/>
      <c r="M33" s="213"/>
      <c r="N33" s="213"/>
      <c r="O33" s="213"/>
      <c r="P33" s="213"/>
      <c r="Q33" s="213"/>
      <c r="R33" s="213"/>
      <c r="S33" s="213"/>
      <c r="T33" s="213"/>
      <c r="U33" s="213"/>
      <c r="V33" s="213"/>
      <c r="W33" s="214"/>
    </row>
    <row r="34" spans="2:23" ht="19.5" customHeight="1">
      <c r="B34" s="39" t="s">
        <v>107</v>
      </c>
      <c r="C34" s="213" t="s">
        <v>110</v>
      </c>
      <c r="D34" s="213"/>
      <c r="E34" s="213"/>
      <c r="F34" s="213"/>
      <c r="G34" s="213"/>
      <c r="H34" s="213"/>
      <c r="I34" s="213"/>
      <c r="J34" s="213"/>
      <c r="K34" s="213"/>
      <c r="L34" s="213"/>
      <c r="M34" s="213"/>
      <c r="N34" s="213"/>
      <c r="O34" s="213"/>
      <c r="P34" s="213"/>
      <c r="Q34" s="213"/>
      <c r="R34" s="213"/>
      <c r="S34" s="213"/>
      <c r="T34" s="213"/>
      <c r="U34" s="213"/>
      <c r="V34" s="213"/>
      <c r="W34" s="214"/>
    </row>
    <row r="35" spans="2:23" ht="15.75" thickBot="1">
      <c r="B35" s="215"/>
      <c r="C35" s="216"/>
      <c r="D35" s="216"/>
      <c r="E35" s="216"/>
      <c r="F35" s="216"/>
      <c r="G35" s="216"/>
      <c r="H35" s="216"/>
      <c r="I35" s="216"/>
      <c r="J35" s="216"/>
      <c r="K35" s="216"/>
      <c r="L35" s="216"/>
      <c r="M35" s="216"/>
      <c r="N35" s="216"/>
      <c r="O35" s="216"/>
      <c r="P35" s="216"/>
      <c r="Q35" s="216"/>
      <c r="R35" s="216"/>
      <c r="S35" s="216"/>
      <c r="T35" s="216"/>
      <c r="U35" s="216"/>
      <c r="V35" s="216"/>
      <c r="W35" s="217"/>
    </row>
  </sheetData>
  <sheetProtection sheet="1" objects="1" scenarios="1"/>
  <mergeCells count="194">
    <mergeCell ref="B1:W1"/>
    <mergeCell ref="B2:F2"/>
    <mergeCell ref="G2:K2"/>
    <mergeCell ref="L2:Q2"/>
    <mergeCell ref="R2:W2"/>
    <mergeCell ref="B3:K3"/>
    <mergeCell ref="L3:W3"/>
    <mergeCell ref="R4:S4"/>
    <mergeCell ref="V4:W4"/>
    <mergeCell ref="C5:D5"/>
    <mergeCell ref="F5:G5"/>
    <mergeCell ref="H5:I5"/>
    <mergeCell ref="J5:K5"/>
    <mergeCell ref="L5:M5"/>
    <mergeCell ref="O5:P5"/>
    <mergeCell ref="R5:S5"/>
    <mergeCell ref="V5:W5"/>
    <mergeCell ref="C4:D4"/>
    <mergeCell ref="F4:G4"/>
    <mergeCell ref="H4:I4"/>
    <mergeCell ref="J4:K4"/>
    <mergeCell ref="L4:M4"/>
    <mergeCell ref="O4:P4"/>
    <mergeCell ref="R6:S6"/>
    <mergeCell ref="V6:W6"/>
    <mergeCell ref="C7:D7"/>
    <mergeCell ref="F7:G7"/>
    <mergeCell ref="H7:I7"/>
    <mergeCell ref="J7:K7"/>
    <mergeCell ref="L7:M7"/>
    <mergeCell ref="O7:P7"/>
    <mergeCell ref="R7:S7"/>
    <mergeCell ref="V7:W7"/>
    <mergeCell ref="C6:D6"/>
    <mergeCell ref="F6:G6"/>
    <mergeCell ref="H6:I6"/>
    <mergeCell ref="J6:K6"/>
    <mergeCell ref="L6:M6"/>
    <mergeCell ref="O6:P6"/>
    <mergeCell ref="R8:S8"/>
    <mergeCell ref="V8:W8"/>
    <mergeCell ref="C9:D9"/>
    <mergeCell ref="F9:G9"/>
    <mergeCell ref="H9:I9"/>
    <mergeCell ref="J9:K9"/>
    <mergeCell ref="L9:M9"/>
    <mergeCell ref="O9:P9"/>
    <mergeCell ref="R9:S9"/>
    <mergeCell ref="V9:W9"/>
    <mergeCell ref="C8:D8"/>
    <mergeCell ref="F8:G8"/>
    <mergeCell ref="H8:I8"/>
    <mergeCell ref="J8:K8"/>
    <mergeCell ref="L8:M8"/>
    <mergeCell ref="O8:P8"/>
    <mergeCell ref="R10:S10"/>
    <mergeCell ref="V10:W10"/>
    <mergeCell ref="C11:D11"/>
    <mergeCell ref="F11:G11"/>
    <mergeCell ref="H11:I11"/>
    <mergeCell ref="J11:K11"/>
    <mergeCell ref="L11:M11"/>
    <mergeCell ref="O11:P11"/>
    <mergeCell ref="R11:S11"/>
    <mergeCell ref="V11:W11"/>
    <mergeCell ref="C10:D10"/>
    <mergeCell ref="F10:G10"/>
    <mergeCell ref="H10:I10"/>
    <mergeCell ref="J10:K10"/>
    <mergeCell ref="L10:M10"/>
    <mergeCell ref="O10:P10"/>
    <mergeCell ref="R12:S12"/>
    <mergeCell ref="V12:W12"/>
    <mergeCell ref="C13:D13"/>
    <mergeCell ref="F13:G13"/>
    <mergeCell ref="H13:I13"/>
    <mergeCell ref="J13:K13"/>
    <mergeCell ref="L13:M13"/>
    <mergeCell ref="O13:P13"/>
    <mergeCell ref="R13:S13"/>
    <mergeCell ref="V13:W13"/>
    <mergeCell ref="C12:D12"/>
    <mergeCell ref="F12:G12"/>
    <mergeCell ref="H12:I12"/>
    <mergeCell ref="J12:K12"/>
    <mergeCell ref="L12:M12"/>
    <mergeCell ref="O12:P12"/>
    <mergeCell ref="R14:S14"/>
    <mergeCell ref="V14:W14"/>
    <mergeCell ref="C15:D15"/>
    <mergeCell ref="F15:G15"/>
    <mergeCell ref="H15:I15"/>
    <mergeCell ref="J15:K15"/>
    <mergeCell ref="L15:M15"/>
    <mergeCell ref="O15:P15"/>
    <mergeCell ref="R15:S15"/>
    <mergeCell ref="V15:W15"/>
    <mergeCell ref="C14:D14"/>
    <mergeCell ref="F14:G14"/>
    <mergeCell ref="H14:I14"/>
    <mergeCell ref="J14:K14"/>
    <mergeCell ref="L14:M14"/>
    <mergeCell ref="O14:P14"/>
    <mergeCell ref="R16:S16"/>
    <mergeCell ref="V16:W16"/>
    <mergeCell ref="C17:D17"/>
    <mergeCell ref="F17:G17"/>
    <mergeCell ref="H17:I17"/>
    <mergeCell ref="J17:K17"/>
    <mergeCell ref="L17:M17"/>
    <mergeCell ref="O17:P17"/>
    <mergeCell ref="R17:S17"/>
    <mergeCell ref="V17:W17"/>
    <mergeCell ref="C16:D16"/>
    <mergeCell ref="F16:G16"/>
    <mergeCell ref="H16:I16"/>
    <mergeCell ref="J16:K16"/>
    <mergeCell ref="L16:M16"/>
    <mergeCell ref="O16:P16"/>
    <mergeCell ref="R18:S18"/>
    <mergeCell ref="V18:W18"/>
    <mergeCell ref="C19:D19"/>
    <mergeCell ref="F19:G19"/>
    <mergeCell ref="H19:I19"/>
    <mergeCell ref="J19:K19"/>
    <mergeCell ref="L19:M19"/>
    <mergeCell ref="O19:P19"/>
    <mergeCell ref="R19:S19"/>
    <mergeCell ref="V19:W19"/>
    <mergeCell ref="C18:D18"/>
    <mergeCell ref="F18:G18"/>
    <mergeCell ref="H18:I18"/>
    <mergeCell ref="J18:K18"/>
    <mergeCell ref="L18:M18"/>
    <mergeCell ref="O18:P18"/>
    <mergeCell ref="R20:S20"/>
    <mergeCell ref="V20:W20"/>
    <mergeCell ref="C21:D21"/>
    <mergeCell ref="F21:G21"/>
    <mergeCell ref="H21:I21"/>
    <mergeCell ref="J21:K21"/>
    <mergeCell ref="L21:M21"/>
    <mergeCell ref="O21:P21"/>
    <mergeCell ref="R21:S21"/>
    <mergeCell ref="V21:W21"/>
    <mergeCell ref="C20:D20"/>
    <mergeCell ref="F20:G20"/>
    <mergeCell ref="H20:I20"/>
    <mergeCell ref="J20:K20"/>
    <mergeCell ref="L20:M20"/>
    <mergeCell ref="O20:P20"/>
    <mergeCell ref="R22:S22"/>
    <mergeCell ref="V22:W22"/>
    <mergeCell ref="C23:D23"/>
    <mergeCell ref="F23:G23"/>
    <mergeCell ref="H23:I23"/>
    <mergeCell ref="J23:K23"/>
    <mergeCell ref="L23:M23"/>
    <mergeCell ref="O23:P23"/>
    <mergeCell ref="R23:S23"/>
    <mergeCell ref="V23:W23"/>
    <mergeCell ref="C22:D22"/>
    <mergeCell ref="F22:G22"/>
    <mergeCell ref="H22:I22"/>
    <mergeCell ref="J22:K22"/>
    <mergeCell ref="L22:M22"/>
    <mergeCell ref="O22:P22"/>
    <mergeCell ref="R24:S24"/>
    <mergeCell ref="V24:W24"/>
    <mergeCell ref="C25:D25"/>
    <mergeCell ref="F25:G25"/>
    <mergeCell ref="H25:I25"/>
    <mergeCell ref="J25:K25"/>
    <mergeCell ref="L25:M25"/>
    <mergeCell ref="O25:P25"/>
    <mergeCell ref="R25:S25"/>
    <mergeCell ref="V25:W25"/>
    <mergeCell ref="C24:D24"/>
    <mergeCell ref="F24:G24"/>
    <mergeCell ref="H24:I24"/>
    <mergeCell ref="J24:K24"/>
    <mergeCell ref="L24:M24"/>
    <mergeCell ref="O24:P24"/>
    <mergeCell ref="C31:W31"/>
    <mergeCell ref="C32:W32"/>
    <mergeCell ref="C33:W33"/>
    <mergeCell ref="C34:W34"/>
    <mergeCell ref="B35:W35"/>
    <mergeCell ref="B26:D26"/>
    <mergeCell ref="R26:U26"/>
    <mergeCell ref="V26:W26"/>
    <mergeCell ref="C28:W28"/>
    <mergeCell ref="C29:W29"/>
    <mergeCell ref="C30:W3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F336E-4F4B-4856-BFED-ACB9AD48F5FA}">
  <dimension ref="B1:V31"/>
  <sheetViews>
    <sheetView workbookViewId="0">
      <selection activeCell="L11" sqref="L11:M11"/>
    </sheetView>
  </sheetViews>
  <sheetFormatPr defaultColWidth="9.140625" defaultRowHeight="15"/>
  <cols>
    <col min="1" max="1" width="5.7109375" style="40" customWidth="1"/>
    <col min="2" max="16384" width="9.140625" style="40"/>
  </cols>
  <sheetData>
    <row r="1" spans="2:22" ht="19.5" customHeight="1">
      <c r="B1" s="267" t="s">
        <v>111</v>
      </c>
      <c r="C1" s="268"/>
      <c r="D1" s="268"/>
      <c r="E1" s="268"/>
      <c r="F1" s="268"/>
      <c r="G1" s="268"/>
      <c r="H1" s="268"/>
      <c r="I1" s="268"/>
      <c r="J1" s="268"/>
      <c r="K1" s="268"/>
      <c r="L1" s="268"/>
      <c r="M1" s="268"/>
      <c r="N1" s="268"/>
      <c r="O1" s="268"/>
      <c r="P1" s="268"/>
      <c r="Q1" s="268"/>
      <c r="R1" s="268"/>
      <c r="S1" s="268"/>
      <c r="T1" s="268"/>
      <c r="U1" s="268"/>
      <c r="V1" s="269"/>
    </row>
    <row r="2" spans="2:22" ht="19.5" customHeight="1">
      <c r="B2" s="238" t="s">
        <v>112</v>
      </c>
      <c r="C2" s="239"/>
      <c r="D2" s="239"/>
      <c r="E2" s="239"/>
      <c r="F2" s="239"/>
      <c r="G2" s="240" t="str">
        <f>IF(ISBLANK('HVAC Workbook'!D4),"",'HVAC Workbook'!D4)</f>
        <v/>
      </c>
      <c r="H2" s="240"/>
      <c r="I2" s="240"/>
      <c r="J2" s="240"/>
      <c r="K2" s="241"/>
      <c r="L2" s="242" t="s">
        <v>4</v>
      </c>
      <c r="M2" s="239"/>
      <c r="N2" s="239"/>
      <c r="O2" s="239"/>
      <c r="P2" s="239"/>
      <c r="Q2" s="239"/>
      <c r="R2" s="240" t="str">
        <f>IF(ISBLANK('HVAC Workbook'!I4),"",'HVAC Workbook'!I4)</f>
        <v/>
      </c>
      <c r="S2" s="240"/>
      <c r="T2" s="240"/>
      <c r="U2" s="240"/>
      <c r="V2" s="243"/>
    </row>
    <row r="3" spans="2:22" ht="19.5" customHeight="1">
      <c r="B3" s="270" t="s">
        <v>79</v>
      </c>
      <c r="C3" s="271"/>
      <c r="D3" s="271"/>
      <c r="E3" s="271"/>
      <c r="F3" s="271"/>
      <c r="G3" s="271"/>
      <c r="H3" s="271"/>
      <c r="I3" s="271"/>
      <c r="J3" s="247" t="s">
        <v>80</v>
      </c>
      <c r="K3" s="248"/>
      <c r="L3" s="248"/>
      <c r="M3" s="248"/>
      <c r="N3" s="248"/>
      <c r="O3" s="248"/>
      <c r="P3" s="248"/>
      <c r="Q3" s="248"/>
      <c r="R3" s="248"/>
      <c r="S3" s="248"/>
      <c r="T3" s="248"/>
      <c r="U3" s="248"/>
      <c r="V3" s="249"/>
    </row>
    <row r="4" spans="2:22" s="20" customFormat="1" ht="30">
      <c r="B4" s="24"/>
      <c r="C4" s="233" t="s">
        <v>81</v>
      </c>
      <c r="D4" s="233"/>
      <c r="E4" s="22" t="s">
        <v>82</v>
      </c>
      <c r="F4" s="234" t="s">
        <v>88</v>
      </c>
      <c r="G4" s="234"/>
      <c r="H4" s="234" t="s">
        <v>113</v>
      </c>
      <c r="I4" s="234"/>
      <c r="J4" s="233" t="s">
        <v>60</v>
      </c>
      <c r="K4" s="233"/>
      <c r="L4" s="233" t="s">
        <v>61</v>
      </c>
      <c r="M4" s="233"/>
      <c r="N4" s="234" t="s">
        <v>88</v>
      </c>
      <c r="O4" s="234"/>
      <c r="P4" s="234" t="s">
        <v>114</v>
      </c>
      <c r="Q4" s="234"/>
      <c r="R4" s="233" t="s">
        <v>115</v>
      </c>
      <c r="S4" s="233"/>
      <c r="T4" s="233"/>
      <c r="U4" s="233" t="s">
        <v>93</v>
      </c>
      <c r="V4" s="250"/>
    </row>
    <row r="5" spans="2:22" ht="19.5" customHeight="1">
      <c r="B5" s="24" t="s">
        <v>94</v>
      </c>
      <c r="C5" s="228">
        <v>2</v>
      </c>
      <c r="D5" s="228"/>
      <c r="E5" s="25" t="s">
        <v>116</v>
      </c>
      <c r="F5" s="230">
        <v>8000</v>
      </c>
      <c r="G5" s="230"/>
      <c r="H5" s="229">
        <v>7.7</v>
      </c>
      <c r="I5" s="229"/>
      <c r="J5" s="228" t="s">
        <v>117</v>
      </c>
      <c r="K5" s="228"/>
      <c r="L5" s="228" t="s">
        <v>118</v>
      </c>
      <c r="M5" s="228"/>
      <c r="N5" s="230">
        <v>8000</v>
      </c>
      <c r="O5" s="230"/>
      <c r="P5" s="229">
        <v>10.6</v>
      </c>
      <c r="Q5" s="229"/>
      <c r="R5" s="228" t="s">
        <v>119</v>
      </c>
      <c r="S5" s="228"/>
      <c r="T5" s="228"/>
      <c r="U5" s="265">
        <v>250</v>
      </c>
      <c r="V5" s="266"/>
    </row>
    <row r="6" spans="2:22" ht="19.5" customHeight="1">
      <c r="B6" s="24">
        <v>1</v>
      </c>
      <c r="C6" s="226"/>
      <c r="D6" s="226"/>
      <c r="E6" s="28"/>
      <c r="F6" s="223"/>
      <c r="G6" s="223"/>
      <c r="H6" s="227"/>
      <c r="I6" s="227"/>
      <c r="J6" s="226"/>
      <c r="K6" s="226"/>
      <c r="L6" s="226"/>
      <c r="M6" s="226"/>
      <c r="N6" s="223"/>
      <c r="O6" s="223"/>
      <c r="P6" s="227"/>
      <c r="Q6" s="227"/>
      <c r="R6" s="226"/>
      <c r="S6" s="226"/>
      <c r="T6" s="226"/>
      <c r="U6" s="258"/>
      <c r="V6" s="259"/>
    </row>
    <row r="7" spans="2:22" ht="19.5" customHeight="1">
      <c r="B7" s="24">
        <v>2</v>
      </c>
      <c r="C7" s="226"/>
      <c r="D7" s="226"/>
      <c r="E7" s="28"/>
      <c r="F7" s="223"/>
      <c r="G7" s="223"/>
      <c r="H7" s="227"/>
      <c r="I7" s="227"/>
      <c r="J7" s="226"/>
      <c r="K7" s="226"/>
      <c r="L7" s="226"/>
      <c r="M7" s="226"/>
      <c r="N7" s="223"/>
      <c r="O7" s="223"/>
      <c r="P7" s="227"/>
      <c r="Q7" s="227"/>
      <c r="R7" s="226"/>
      <c r="S7" s="226"/>
      <c r="T7" s="226"/>
      <c r="U7" s="258"/>
      <c r="V7" s="259"/>
    </row>
    <row r="8" spans="2:22" ht="19.5" customHeight="1">
      <c r="B8" s="24">
        <v>3</v>
      </c>
      <c r="C8" s="226"/>
      <c r="D8" s="226"/>
      <c r="E8" s="28"/>
      <c r="F8" s="223"/>
      <c r="G8" s="223"/>
      <c r="H8" s="227"/>
      <c r="I8" s="227"/>
      <c r="J8" s="226"/>
      <c r="K8" s="226"/>
      <c r="L8" s="226"/>
      <c r="M8" s="226"/>
      <c r="N8" s="223"/>
      <c r="O8" s="223"/>
      <c r="P8" s="227"/>
      <c r="Q8" s="227"/>
      <c r="R8" s="226"/>
      <c r="S8" s="226"/>
      <c r="T8" s="226"/>
      <c r="U8" s="258"/>
      <c r="V8" s="259"/>
    </row>
    <row r="9" spans="2:22" ht="19.5" customHeight="1">
      <c r="B9" s="24">
        <v>4</v>
      </c>
      <c r="C9" s="226"/>
      <c r="D9" s="226"/>
      <c r="E9" s="28"/>
      <c r="F9" s="223"/>
      <c r="G9" s="223"/>
      <c r="H9" s="227"/>
      <c r="I9" s="227"/>
      <c r="J9" s="226"/>
      <c r="K9" s="226"/>
      <c r="L9" s="226"/>
      <c r="M9" s="226"/>
      <c r="N9" s="223"/>
      <c r="O9" s="223"/>
      <c r="P9" s="227"/>
      <c r="Q9" s="227"/>
      <c r="R9" s="226"/>
      <c r="S9" s="226"/>
      <c r="T9" s="226"/>
      <c r="U9" s="258"/>
      <c r="V9" s="259"/>
    </row>
    <row r="10" spans="2:22" ht="19.5" customHeight="1">
      <c r="B10" s="24">
        <v>5</v>
      </c>
      <c r="C10" s="226"/>
      <c r="D10" s="226"/>
      <c r="E10" s="28"/>
      <c r="F10" s="223"/>
      <c r="G10" s="223"/>
      <c r="H10" s="227"/>
      <c r="I10" s="227"/>
      <c r="J10" s="226"/>
      <c r="K10" s="226"/>
      <c r="L10" s="226"/>
      <c r="M10" s="226"/>
      <c r="N10" s="223"/>
      <c r="O10" s="223"/>
      <c r="P10" s="227"/>
      <c r="Q10" s="227"/>
      <c r="R10" s="226"/>
      <c r="S10" s="226"/>
      <c r="T10" s="226"/>
      <c r="U10" s="258"/>
      <c r="V10" s="259"/>
    </row>
    <row r="11" spans="2:22" ht="19.5" customHeight="1">
      <c r="B11" s="24">
        <v>6</v>
      </c>
      <c r="C11" s="226"/>
      <c r="D11" s="226"/>
      <c r="E11" s="28"/>
      <c r="F11" s="223"/>
      <c r="G11" s="223"/>
      <c r="H11" s="227"/>
      <c r="I11" s="227"/>
      <c r="J11" s="226"/>
      <c r="K11" s="226"/>
      <c r="L11" s="226"/>
      <c r="M11" s="226"/>
      <c r="N11" s="223"/>
      <c r="O11" s="223"/>
      <c r="P11" s="227"/>
      <c r="Q11" s="227"/>
      <c r="R11" s="226"/>
      <c r="S11" s="226"/>
      <c r="T11" s="226"/>
      <c r="U11" s="258"/>
      <c r="V11" s="259"/>
    </row>
    <row r="12" spans="2:22" ht="19.5" customHeight="1">
      <c r="B12" s="24">
        <v>7</v>
      </c>
      <c r="C12" s="226"/>
      <c r="D12" s="226"/>
      <c r="E12" s="28"/>
      <c r="F12" s="223"/>
      <c r="G12" s="223"/>
      <c r="H12" s="227"/>
      <c r="I12" s="227"/>
      <c r="J12" s="226"/>
      <c r="K12" s="226"/>
      <c r="L12" s="226"/>
      <c r="M12" s="226"/>
      <c r="N12" s="223"/>
      <c r="O12" s="223"/>
      <c r="P12" s="227"/>
      <c r="Q12" s="227"/>
      <c r="R12" s="226"/>
      <c r="S12" s="226"/>
      <c r="T12" s="226"/>
      <c r="U12" s="258"/>
      <c r="V12" s="259"/>
    </row>
    <row r="13" spans="2:22" ht="19.5" customHeight="1">
      <c r="B13" s="24">
        <v>8</v>
      </c>
      <c r="C13" s="226"/>
      <c r="D13" s="226"/>
      <c r="E13" s="28"/>
      <c r="F13" s="223"/>
      <c r="G13" s="223"/>
      <c r="H13" s="227"/>
      <c r="I13" s="227"/>
      <c r="J13" s="226"/>
      <c r="K13" s="226"/>
      <c r="L13" s="226"/>
      <c r="M13" s="226"/>
      <c r="N13" s="223"/>
      <c r="O13" s="223"/>
      <c r="P13" s="227"/>
      <c r="Q13" s="227"/>
      <c r="R13" s="226"/>
      <c r="S13" s="226"/>
      <c r="T13" s="226"/>
      <c r="U13" s="258"/>
      <c r="V13" s="259"/>
    </row>
    <row r="14" spans="2:22" ht="19.5" customHeight="1">
      <c r="B14" s="24">
        <v>9</v>
      </c>
      <c r="C14" s="226"/>
      <c r="D14" s="226"/>
      <c r="E14" s="28"/>
      <c r="F14" s="223"/>
      <c r="G14" s="223"/>
      <c r="H14" s="227"/>
      <c r="I14" s="227"/>
      <c r="J14" s="226"/>
      <c r="K14" s="226"/>
      <c r="L14" s="226"/>
      <c r="M14" s="226"/>
      <c r="N14" s="223"/>
      <c r="O14" s="223"/>
      <c r="P14" s="227"/>
      <c r="Q14" s="227"/>
      <c r="R14" s="226"/>
      <c r="S14" s="226"/>
      <c r="T14" s="226"/>
      <c r="U14" s="258"/>
      <c r="V14" s="259"/>
    </row>
    <row r="15" spans="2:22" ht="19.5" customHeight="1">
      <c r="B15" s="24">
        <v>10</v>
      </c>
      <c r="C15" s="226"/>
      <c r="D15" s="226"/>
      <c r="E15" s="28"/>
      <c r="F15" s="223"/>
      <c r="G15" s="223"/>
      <c r="H15" s="227"/>
      <c r="I15" s="227"/>
      <c r="J15" s="226"/>
      <c r="K15" s="226"/>
      <c r="L15" s="226"/>
      <c r="M15" s="226"/>
      <c r="N15" s="223"/>
      <c r="O15" s="223"/>
      <c r="P15" s="227"/>
      <c r="Q15" s="227"/>
      <c r="R15" s="226"/>
      <c r="S15" s="226"/>
      <c r="T15" s="226"/>
      <c r="U15" s="258"/>
      <c r="V15" s="259"/>
    </row>
    <row r="16" spans="2:22" ht="19.5" customHeight="1">
      <c r="B16" s="24">
        <v>11</v>
      </c>
      <c r="C16" s="226"/>
      <c r="D16" s="226"/>
      <c r="E16" s="28"/>
      <c r="F16" s="223"/>
      <c r="G16" s="223"/>
      <c r="H16" s="227"/>
      <c r="I16" s="227"/>
      <c r="J16" s="226"/>
      <c r="K16" s="226"/>
      <c r="L16" s="226"/>
      <c r="M16" s="226"/>
      <c r="N16" s="223"/>
      <c r="O16" s="223"/>
      <c r="P16" s="227"/>
      <c r="Q16" s="227"/>
      <c r="R16" s="226"/>
      <c r="S16" s="226"/>
      <c r="T16" s="226"/>
      <c r="U16" s="258"/>
      <c r="V16" s="259"/>
    </row>
    <row r="17" spans="2:22" ht="19.5" customHeight="1">
      <c r="B17" s="24">
        <v>12</v>
      </c>
      <c r="C17" s="226"/>
      <c r="D17" s="226"/>
      <c r="E17" s="28"/>
      <c r="F17" s="223"/>
      <c r="G17" s="223"/>
      <c r="H17" s="227"/>
      <c r="I17" s="227"/>
      <c r="J17" s="226"/>
      <c r="K17" s="226"/>
      <c r="L17" s="226"/>
      <c r="M17" s="226"/>
      <c r="N17" s="223"/>
      <c r="O17" s="223"/>
      <c r="P17" s="227"/>
      <c r="Q17" s="227"/>
      <c r="R17" s="226"/>
      <c r="S17" s="226"/>
      <c r="T17" s="226"/>
      <c r="U17" s="258"/>
      <c r="V17" s="259"/>
    </row>
    <row r="18" spans="2:22" ht="19.5" customHeight="1">
      <c r="B18" s="24">
        <v>13</v>
      </c>
      <c r="C18" s="226"/>
      <c r="D18" s="226"/>
      <c r="E18" s="28"/>
      <c r="F18" s="223"/>
      <c r="G18" s="223"/>
      <c r="H18" s="227"/>
      <c r="I18" s="227"/>
      <c r="J18" s="226"/>
      <c r="K18" s="226"/>
      <c r="L18" s="226"/>
      <c r="M18" s="226"/>
      <c r="N18" s="223"/>
      <c r="O18" s="223"/>
      <c r="P18" s="227"/>
      <c r="Q18" s="227"/>
      <c r="R18" s="226"/>
      <c r="S18" s="226"/>
      <c r="T18" s="226"/>
      <c r="U18" s="258"/>
      <c r="V18" s="259"/>
    </row>
    <row r="19" spans="2:22" ht="19.5" customHeight="1">
      <c r="B19" s="24">
        <v>14</v>
      </c>
      <c r="C19" s="226"/>
      <c r="D19" s="226"/>
      <c r="E19" s="28"/>
      <c r="F19" s="223"/>
      <c r="G19" s="223"/>
      <c r="H19" s="227"/>
      <c r="I19" s="227"/>
      <c r="J19" s="226"/>
      <c r="K19" s="226"/>
      <c r="L19" s="226"/>
      <c r="M19" s="226"/>
      <c r="N19" s="223"/>
      <c r="O19" s="223"/>
      <c r="P19" s="227"/>
      <c r="Q19" s="227"/>
      <c r="R19" s="226"/>
      <c r="S19" s="226"/>
      <c r="T19" s="226"/>
      <c r="U19" s="258"/>
      <c r="V19" s="259"/>
    </row>
    <row r="20" spans="2:22" ht="19.5" customHeight="1">
      <c r="B20" s="24">
        <v>15</v>
      </c>
      <c r="C20" s="226"/>
      <c r="D20" s="226"/>
      <c r="E20" s="28"/>
      <c r="F20" s="223"/>
      <c r="G20" s="223"/>
      <c r="H20" s="227"/>
      <c r="I20" s="227"/>
      <c r="J20" s="226"/>
      <c r="K20" s="226"/>
      <c r="L20" s="226"/>
      <c r="M20" s="226"/>
      <c r="N20" s="223"/>
      <c r="O20" s="223"/>
      <c r="P20" s="227"/>
      <c r="Q20" s="227"/>
      <c r="R20" s="226"/>
      <c r="S20" s="226"/>
      <c r="T20" s="226"/>
      <c r="U20" s="258"/>
      <c r="V20" s="259"/>
    </row>
    <row r="21" spans="2:22" ht="19.5" customHeight="1">
      <c r="B21" s="24">
        <v>16</v>
      </c>
      <c r="C21" s="226"/>
      <c r="D21" s="226"/>
      <c r="E21" s="28"/>
      <c r="F21" s="223"/>
      <c r="G21" s="223"/>
      <c r="H21" s="227"/>
      <c r="I21" s="227"/>
      <c r="J21" s="226"/>
      <c r="K21" s="226"/>
      <c r="L21" s="226"/>
      <c r="M21" s="226"/>
      <c r="N21" s="223"/>
      <c r="O21" s="223"/>
      <c r="P21" s="227"/>
      <c r="Q21" s="227"/>
      <c r="R21" s="226"/>
      <c r="S21" s="226"/>
      <c r="T21" s="226"/>
      <c r="U21" s="258"/>
      <c r="V21" s="259"/>
    </row>
    <row r="22" spans="2:22" ht="19.5" customHeight="1">
      <c r="B22" s="24">
        <v>17</v>
      </c>
      <c r="C22" s="226"/>
      <c r="D22" s="226"/>
      <c r="E22" s="28"/>
      <c r="F22" s="223"/>
      <c r="G22" s="223"/>
      <c r="H22" s="227"/>
      <c r="I22" s="227"/>
      <c r="J22" s="226"/>
      <c r="K22" s="226"/>
      <c r="L22" s="226"/>
      <c r="M22" s="226"/>
      <c r="N22" s="223"/>
      <c r="O22" s="223"/>
      <c r="P22" s="227"/>
      <c r="Q22" s="227"/>
      <c r="R22" s="226"/>
      <c r="S22" s="226"/>
      <c r="T22" s="226"/>
      <c r="U22" s="258"/>
      <c r="V22" s="259"/>
    </row>
    <row r="23" spans="2:22" ht="19.5" customHeight="1">
      <c r="B23" s="24">
        <v>18</v>
      </c>
      <c r="C23" s="226"/>
      <c r="D23" s="226"/>
      <c r="E23" s="28"/>
      <c r="F23" s="223"/>
      <c r="G23" s="223"/>
      <c r="H23" s="227"/>
      <c r="I23" s="227"/>
      <c r="J23" s="226"/>
      <c r="K23" s="226"/>
      <c r="L23" s="226"/>
      <c r="M23" s="226"/>
      <c r="N23" s="223"/>
      <c r="O23" s="223"/>
      <c r="P23" s="227"/>
      <c r="Q23" s="227"/>
      <c r="R23" s="226"/>
      <c r="S23" s="226"/>
      <c r="T23" s="226"/>
      <c r="U23" s="258"/>
      <c r="V23" s="259"/>
    </row>
    <row r="24" spans="2:22" ht="19.5" customHeight="1">
      <c r="B24" s="24">
        <v>19</v>
      </c>
      <c r="C24" s="226"/>
      <c r="D24" s="226"/>
      <c r="E24" s="28"/>
      <c r="F24" s="223"/>
      <c r="G24" s="223"/>
      <c r="H24" s="227"/>
      <c r="I24" s="227"/>
      <c r="J24" s="226"/>
      <c r="K24" s="226"/>
      <c r="L24" s="226"/>
      <c r="M24" s="226"/>
      <c r="N24" s="223"/>
      <c r="O24" s="223"/>
      <c r="P24" s="227"/>
      <c r="Q24" s="227"/>
      <c r="R24" s="226"/>
      <c r="S24" s="226"/>
      <c r="T24" s="226"/>
      <c r="U24" s="258"/>
      <c r="V24" s="259"/>
    </row>
    <row r="25" spans="2:22" ht="19.5" customHeight="1">
      <c r="B25" s="24">
        <v>20</v>
      </c>
      <c r="C25" s="226"/>
      <c r="D25" s="226"/>
      <c r="E25" s="28"/>
      <c r="F25" s="223"/>
      <c r="G25" s="223"/>
      <c r="H25" s="227"/>
      <c r="I25" s="227"/>
      <c r="J25" s="226"/>
      <c r="K25" s="226"/>
      <c r="L25" s="226"/>
      <c r="M25" s="226"/>
      <c r="N25" s="223"/>
      <c r="O25" s="223"/>
      <c r="P25" s="227"/>
      <c r="Q25" s="227"/>
      <c r="R25" s="226"/>
      <c r="S25" s="226"/>
      <c r="T25" s="226"/>
      <c r="U25" s="258"/>
      <c r="V25" s="259"/>
    </row>
    <row r="26" spans="2:22" ht="19.5" customHeight="1">
      <c r="B26" s="218" t="s">
        <v>96</v>
      </c>
      <c r="C26" s="219"/>
      <c r="D26" s="220"/>
      <c r="E26" s="31" t="str">
        <f>IF(SUMPRODUCT(--(E6:E25&lt;&gt;""))=0,"",COUNTIF(E6:E25,"&lt;&gt;"))</f>
        <v/>
      </c>
      <c r="F26" s="260" t="s">
        <v>97</v>
      </c>
      <c r="G26" s="261"/>
      <c r="H26" s="261"/>
      <c r="I26" s="261"/>
      <c r="J26" s="261"/>
      <c r="K26" s="261"/>
      <c r="L26" s="261"/>
      <c r="M26" s="261"/>
      <c r="N26" s="261"/>
      <c r="O26" s="261"/>
      <c r="P26" s="261"/>
      <c r="Q26" s="261"/>
      <c r="R26" s="261"/>
      <c r="S26" s="261"/>
      <c r="T26" s="261"/>
      <c r="U26" s="262" t="str">
        <f>IF(SUMPRODUCT(--(U6:V25&lt;&gt;""))=0,"",SUM(U6:V25))</f>
        <v/>
      </c>
      <c r="V26" s="263"/>
    </row>
    <row r="27" spans="2:22" ht="19.5" customHeight="1">
      <c r="B27" s="264" t="s">
        <v>98</v>
      </c>
      <c r="C27" s="253"/>
      <c r="D27" s="253"/>
      <c r="E27" s="253"/>
      <c r="F27" s="253"/>
      <c r="G27" s="253"/>
      <c r="H27" s="253"/>
      <c r="I27" s="253"/>
      <c r="J27" s="253"/>
      <c r="K27" s="253"/>
      <c r="L27" s="253"/>
      <c r="M27" s="253"/>
      <c r="N27" s="253"/>
      <c r="O27" s="253"/>
      <c r="P27" s="253"/>
      <c r="Q27" s="253"/>
      <c r="R27" s="253"/>
      <c r="S27" s="253"/>
      <c r="T27" s="253"/>
      <c r="U27" s="253"/>
      <c r="V27" s="254"/>
    </row>
    <row r="28" spans="2:22" ht="39" customHeight="1">
      <c r="B28" s="41" t="s">
        <v>99</v>
      </c>
      <c r="C28" s="251" t="s">
        <v>120</v>
      </c>
      <c r="D28" s="251"/>
      <c r="E28" s="251"/>
      <c r="F28" s="251"/>
      <c r="G28" s="251"/>
      <c r="H28" s="251"/>
      <c r="I28" s="251"/>
      <c r="J28" s="251"/>
      <c r="K28" s="251"/>
      <c r="L28" s="251"/>
      <c r="M28" s="251"/>
      <c r="N28" s="251"/>
      <c r="O28" s="251"/>
      <c r="P28" s="251"/>
      <c r="Q28" s="251"/>
      <c r="R28" s="251"/>
      <c r="S28" s="251"/>
      <c r="T28" s="251"/>
      <c r="U28" s="251"/>
      <c r="V28" s="252"/>
    </row>
    <row r="29" spans="2:22" ht="19.5" customHeight="1">
      <c r="B29" s="42" t="s">
        <v>101</v>
      </c>
      <c r="C29" s="253" t="s">
        <v>121</v>
      </c>
      <c r="D29" s="253"/>
      <c r="E29" s="253"/>
      <c r="F29" s="253"/>
      <c r="G29" s="253"/>
      <c r="H29" s="253"/>
      <c r="I29" s="253"/>
      <c r="J29" s="253"/>
      <c r="K29" s="253"/>
      <c r="L29" s="253"/>
      <c r="M29" s="253"/>
      <c r="N29" s="253"/>
      <c r="O29" s="253"/>
      <c r="P29" s="253"/>
      <c r="Q29" s="253"/>
      <c r="R29" s="253"/>
      <c r="S29" s="253"/>
      <c r="T29" s="253"/>
      <c r="U29" s="253"/>
      <c r="V29" s="254"/>
    </row>
    <row r="30" spans="2:22" ht="19.5" customHeight="1">
      <c r="B30" s="42" t="s">
        <v>103</v>
      </c>
      <c r="C30" s="253" t="s">
        <v>122</v>
      </c>
      <c r="D30" s="253"/>
      <c r="E30" s="253"/>
      <c r="F30" s="253"/>
      <c r="G30" s="253"/>
      <c r="H30" s="253"/>
      <c r="I30" s="253"/>
      <c r="J30" s="253"/>
      <c r="K30" s="253"/>
      <c r="L30" s="253"/>
      <c r="M30" s="253"/>
      <c r="N30" s="253"/>
      <c r="O30" s="253"/>
      <c r="P30" s="253"/>
      <c r="Q30" s="253"/>
      <c r="R30" s="253"/>
      <c r="S30" s="253"/>
      <c r="T30" s="253"/>
      <c r="U30" s="253"/>
      <c r="V30" s="254"/>
    </row>
    <row r="31" spans="2:22" ht="15.75" thickBot="1">
      <c r="B31" s="255"/>
      <c r="C31" s="256"/>
      <c r="D31" s="256"/>
      <c r="E31" s="256"/>
      <c r="F31" s="256"/>
      <c r="G31" s="256"/>
      <c r="H31" s="256"/>
      <c r="I31" s="256"/>
      <c r="J31" s="256"/>
      <c r="K31" s="256"/>
      <c r="L31" s="256"/>
      <c r="M31" s="256"/>
      <c r="N31" s="256"/>
      <c r="O31" s="256"/>
      <c r="P31" s="256"/>
      <c r="Q31" s="256"/>
      <c r="R31" s="256"/>
      <c r="S31" s="256"/>
      <c r="T31" s="256"/>
      <c r="U31" s="256"/>
      <c r="V31" s="257"/>
    </row>
  </sheetData>
  <mergeCells count="213">
    <mergeCell ref="C4:D4"/>
    <mergeCell ref="F4:G4"/>
    <mergeCell ref="H4:I4"/>
    <mergeCell ref="J4:K4"/>
    <mergeCell ref="L4:M4"/>
    <mergeCell ref="N4:O4"/>
    <mergeCell ref="B1:V1"/>
    <mergeCell ref="B2:F2"/>
    <mergeCell ref="G2:K2"/>
    <mergeCell ref="L2:Q2"/>
    <mergeCell ref="R2:V2"/>
    <mergeCell ref="B3:I3"/>
    <mergeCell ref="J3:V3"/>
    <mergeCell ref="P4:Q4"/>
    <mergeCell ref="R4:T4"/>
    <mergeCell ref="U4:V4"/>
    <mergeCell ref="R5:T5"/>
    <mergeCell ref="U5:V5"/>
    <mergeCell ref="C6:D6"/>
    <mergeCell ref="F6:G6"/>
    <mergeCell ref="H6:I6"/>
    <mergeCell ref="J6:K6"/>
    <mergeCell ref="L6:M6"/>
    <mergeCell ref="N6:O6"/>
    <mergeCell ref="P6:Q6"/>
    <mergeCell ref="R6:T6"/>
    <mergeCell ref="U6:V6"/>
    <mergeCell ref="C5:D5"/>
    <mergeCell ref="F5:G5"/>
    <mergeCell ref="H5:I5"/>
    <mergeCell ref="J5:K5"/>
    <mergeCell ref="L5:M5"/>
    <mergeCell ref="N5:O5"/>
    <mergeCell ref="P5:Q5"/>
    <mergeCell ref="C7:D7"/>
    <mergeCell ref="F7:G7"/>
    <mergeCell ref="H7:I7"/>
    <mergeCell ref="J7:K7"/>
    <mergeCell ref="L7:M7"/>
    <mergeCell ref="N7:O7"/>
    <mergeCell ref="P7:Q7"/>
    <mergeCell ref="R7:T7"/>
    <mergeCell ref="U7:V7"/>
    <mergeCell ref="P8:Q8"/>
    <mergeCell ref="R8:T8"/>
    <mergeCell ref="U8:V8"/>
    <mergeCell ref="C9:D9"/>
    <mergeCell ref="F9:G9"/>
    <mergeCell ref="H9:I9"/>
    <mergeCell ref="J9:K9"/>
    <mergeCell ref="L9:M9"/>
    <mergeCell ref="N9:O9"/>
    <mergeCell ref="P9:Q9"/>
    <mergeCell ref="C8:D8"/>
    <mergeCell ref="F8:G8"/>
    <mergeCell ref="H8:I8"/>
    <mergeCell ref="J8:K8"/>
    <mergeCell ref="L8:M8"/>
    <mergeCell ref="N8:O8"/>
    <mergeCell ref="R9:T9"/>
    <mergeCell ref="U9:V9"/>
    <mergeCell ref="C10:D10"/>
    <mergeCell ref="F10:G10"/>
    <mergeCell ref="H10:I10"/>
    <mergeCell ref="J10:K10"/>
    <mergeCell ref="L10:M10"/>
    <mergeCell ref="N10:O10"/>
    <mergeCell ref="P10:Q10"/>
    <mergeCell ref="R10:T10"/>
    <mergeCell ref="U10:V10"/>
    <mergeCell ref="C11:D11"/>
    <mergeCell ref="F11:G11"/>
    <mergeCell ref="H11:I11"/>
    <mergeCell ref="J11:K11"/>
    <mergeCell ref="L11:M11"/>
    <mergeCell ref="N11:O11"/>
    <mergeCell ref="P11:Q11"/>
    <mergeCell ref="R11:T11"/>
    <mergeCell ref="U11:V11"/>
    <mergeCell ref="P12:Q12"/>
    <mergeCell ref="R12:T12"/>
    <mergeCell ref="U12:V12"/>
    <mergeCell ref="C13:D13"/>
    <mergeCell ref="F13:G13"/>
    <mergeCell ref="H13:I13"/>
    <mergeCell ref="J13:K13"/>
    <mergeCell ref="L13:M13"/>
    <mergeCell ref="N13:O13"/>
    <mergeCell ref="P13:Q13"/>
    <mergeCell ref="C12:D12"/>
    <mergeCell ref="F12:G12"/>
    <mergeCell ref="H12:I12"/>
    <mergeCell ref="J12:K12"/>
    <mergeCell ref="L12:M12"/>
    <mergeCell ref="N12:O12"/>
    <mergeCell ref="R13:T13"/>
    <mergeCell ref="U13:V13"/>
    <mergeCell ref="C14:D14"/>
    <mergeCell ref="F14:G14"/>
    <mergeCell ref="H14:I14"/>
    <mergeCell ref="J14:K14"/>
    <mergeCell ref="L14:M14"/>
    <mergeCell ref="N14:O14"/>
    <mergeCell ref="P14:Q14"/>
    <mergeCell ref="R14:T14"/>
    <mergeCell ref="U14:V14"/>
    <mergeCell ref="C15:D15"/>
    <mergeCell ref="F15:G15"/>
    <mergeCell ref="H15:I15"/>
    <mergeCell ref="J15:K15"/>
    <mergeCell ref="L15:M15"/>
    <mergeCell ref="N15:O15"/>
    <mergeCell ref="P15:Q15"/>
    <mergeCell ref="R15:T15"/>
    <mergeCell ref="U15:V15"/>
    <mergeCell ref="P16:Q16"/>
    <mergeCell ref="R16:T16"/>
    <mergeCell ref="U16:V16"/>
    <mergeCell ref="C17:D17"/>
    <mergeCell ref="F17:G17"/>
    <mergeCell ref="H17:I17"/>
    <mergeCell ref="J17:K17"/>
    <mergeCell ref="L17:M17"/>
    <mergeCell ref="N17:O17"/>
    <mergeCell ref="P17:Q17"/>
    <mergeCell ref="C16:D16"/>
    <mergeCell ref="F16:G16"/>
    <mergeCell ref="H16:I16"/>
    <mergeCell ref="J16:K16"/>
    <mergeCell ref="L16:M16"/>
    <mergeCell ref="N16:O16"/>
    <mergeCell ref="R17:T17"/>
    <mergeCell ref="U17:V17"/>
    <mergeCell ref="C18:D18"/>
    <mergeCell ref="F18:G18"/>
    <mergeCell ref="H18:I18"/>
    <mergeCell ref="J18:K18"/>
    <mergeCell ref="L18:M18"/>
    <mergeCell ref="N18:O18"/>
    <mergeCell ref="P18:Q18"/>
    <mergeCell ref="R18:T18"/>
    <mergeCell ref="U18:V18"/>
    <mergeCell ref="C19:D19"/>
    <mergeCell ref="F19:G19"/>
    <mergeCell ref="H19:I19"/>
    <mergeCell ref="J19:K19"/>
    <mergeCell ref="L19:M19"/>
    <mergeCell ref="N19:O19"/>
    <mergeCell ref="P19:Q19"/>
    <mergeCell ref="R19:T19"/>
    <mergeCell ref="U19:V19"/>
    <mergeCell ref="P20:Q20"/>
    <mergeCell ref="R20:T20"/>
    <mergeCell ref="U20:V20"/>
    <mergeCell ref="C21:D21"/>
    <mergeCell ref="F21:G21"/>
    <mergeCell ref="H21:I21"/>
    <mergeCell ref="J21:K21"/>
    <mergeCell ref="L21:M21"/>
    <mergeCell ref="N21:O21"/>
    <mergeCell ref="P21:Q21"/>
    <mergeCell ref="C20:D20"/>
    <mergeCell ref="F20:G20"/>
    <mergeCell ref="H20:I20"/>
    <mergeCell ref="J20:K20"/>
    <mergeCell ref="L20:M20"/>
    <mergeCell ref="N20:O20"/>
    <mergeCell ref="R21:T21"/>
    <mergeCell ref="U21:V21"/>
    <mergeCell ref="C22:D22"/>
    <mergeCell ref="F22:G22"/>
    <mergeCell ref="H22:I22"/>
    <mergeCell ref="J22:K22"/>
    <mergeCell ref="L22:M22"/>
    <mergeCell ref="N22:O22"/>
    <mergeCell ref="P22:Q22"/>
    <mergeCell ref="R22:T22"/>
    <mergeCell ref="U22:V22"/>
    <mergeCell ref="C23:D23"/>
    <mergeCell ref="F23:G23"/>
    <mergeCell ref="H23:I23"/>
    <mergeCell ref="J23:K23"/>
    <mergeCell ref="L23:M23"/>
    <mergeCell ref="N23:O23"/>
    <mergeCell ref="P23:Q23"/>
    <mergeCell ref="R23:T23"/>
    <mergeCell ref="U23:V23"/>
    <mergeCell ref="P24:Q24"/>
    <mergeCell ref="R24:T24"/>
    <mergeCell ref="U24:V24"/>
    <mergeCell ref="C25:D25"/>
    <mergeCell ref="F25:G25"/>
    <mergeCell ref="H25:I25"/>
    <mergeCell ref="J25:K25"/>
    <mergeCell ref="L25:M25"/>
    <mergeCell ref="N25:O25"/>
    <mergeCell ref="P25:Q25"/>
    <mergeCell ref="C24:D24"/>
    <mergeCell ref="F24:G24"/>
    <mergeCell ref="H24:I24"/>
    <mergeCell ref="J24:K24"/>
    <mergeCell ref="L24:M24"/>
    <mergeCell ref="N24:O24"/>
    <mergeCell ref="C28:V28"/>
    <mergeCell ref="C29:V29"/>
    <mergeCell ref="C30:V30"/>
    <mergeCell ref="B31:V31"/>
    <mergeCell ref="R25:T25"/>
    <mergeCell ref="U25:V25"/>
    <mergeCell ref="B26:D26"/>
    <mergeCell ref="F26:T26"/>
    <mergeCell ref="U26:V26"/>
    <mergeCell ref="B27:V2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EACCC-ABD1-4542-B60C-0FCA8BB198F8}">
  <dimension ref="B1:S61"/>
  <sheetViews>
    <sheetView showGridLines="0" workbookViewId="0">
      <selection activeCell="B17" sqref="B17:C17"/>
    </sheetView>
  </sheetViews>
  <sheetFormatPr defaultColWidth="9.140625" defaultRowHeight="15"/>
  <cols>
    <col min="1" max="1" width="5.7109375" customWidth="1"/>
    <col min="2" max="4" width="4.85546875" customWidth="1"/>
    <col min="5" max="17" width="5.7109375" customWidth="1"/>
    <col min="18" max="24" width="4.85546875" customWidth="1"/>
  </cols>
  <sheetData>
    <row r="1" spans="2:19" s="64" customFormat="1" ht="23.25">
      <c r="B1" s="334" t="s">
        <v>123</v>
      </c>
      <c r="C1" s="335"/>
      <c r="D1" s="335"/>
      <c r="E1" s="335"/>
      <c r="F1" s="335"/>
      <c r="G1" s="335"/>
      <c r="H1" s="335"/>
      <c r="I1" s="335"/>
      <c r="J1" s="335"/>
      <c r="K1" s="335"/>
      <c r="L1" s="335"/>
      <c r="M1" s="335"/>
      <c r="N1" s="335"/>
      <c r="O1" s="335"/>
      <c r="P1" s="335"/>
      <c r="Q1" s="335"/>
      <c r="R1" s="335"/>
      <c r="S1" s="336"/>
    </row>
    <row r="2" spans="2:19" s="65" customFormat="1" ht="20.25">
      <c r="B2" s="337" t="s">
        <v>124</v>
      </c>
      <c r="C2" s="338"/>
      <c r="D2" s="338"/>
      <c r="E2" s="338"/>
      <c r="F2" s="338"/>
      <c r="G2" s="338"/>
      <c r="H2" s="338"/>
      <c r="I2" s="338"/>
      <c r="J2" s="338"/>
      <c r="K2" s="338"/>
      <c r="L2" s="338"/>
      <c r="M2" s="338"/>
      <c r="N2" s="338"/>
      <c r="O2" s="338"/>
      <c r="P2" s="338"/>
      <c r="Q2" s="338"/>
      <c r="R2" s="338"/>
      <c r="S2" s="339"/>
    </row>
    <row r="3" spans="2:19">
      <c r="B3" s="340" t="s">
        <v>125</v>
      </c>
      <c r="C3" s="341"/>
      <c r="D3" s="341"/>
      <c r="E3" s="341"/>
      <c r="F3" s="341"/>
      <c r="G3" s="341"/>
      <c r="H3" s="341"/>
      <c r="I3" s="341"/>
      <c r="J3" s="341"/>
      <c r="K3" s="341"/>
      <c r="L3" s="341"/>
      <c r="M3" s="341"/>
      <c r="N3" s="341"/>
      <c r="O3" s="341"/>
      <c r="P3" s="341"/>
      <c r="Q3" s="341"/>
      <c r="R3" s="341"/>
      <c r="S3" s="342"/>
    </row>
    <row r="4" spans="2:19" s="66" customFormat="1" ht="18" customHeight="1">
      <c r="B4" s="343" t="s">
        <v>126</v>
      </c>
      <c r="C4" s="344"/>
      <c r="D4" s="344"/>
      <c r="E4" s="344"/>
      <c r="F4" s="344"/>
      <c r="G4" s="344"/>
      <c r="H4" s="344"/>
      <c r="I4" s="344"/>
      <c r="J4" s="344"/>
      <c r="K4" s="344"/>
      <c r="L4" s="344"/>
      <c r="M4" s="344"/>
      <c r="N4" s="344"/>
      <c r="O4" s="344"/>
      <c r="P4" s="344"/>
      <c r="Q4" s="344"/>
      <c r="R4" s="344"/>
      <c r="S4" s="345"/>
    </row>
    <row r="5" spans="2:19" ht="24" customHeight="1">
      <c r="B5" s="346" t="s">
        <v>127</v>
      </c>
      <c r="C5" s="347"/>
      <c r="D5" s="347"/>
      <c r="E5" s="348" t="str">
        <f>IF(ISBLANK('HVAC Workbook'!D4),"",'HVAC Workbook'!D4)</f>
        <v/>
      </c>
      <c r="F5" s="349"/>
      <c r="G5" s="349"/>
      <c r="H5" s="349"/>
      <c r="I5" s="349"/>
      <c r="J5" s="349"/>
      <c r="K5" s="349"/>
      <c r="L5" s="332" t="s">
        <v>128</v>
      </c>
      <c r="M5" s="219"/>
      <c r="N5" s="220"/>
      <c r="O5" s="323" t="str">
        <f>IF(ISBLANK('HVAC Workbook'!I4),"",'HVAC Workbook'!I4)</f>
        <v/>
      </c>
      <c r="P5" s="313"/>
      <c r="Q5" s="313"/>
      <c r="R5" s="313"/>
      <c r="S5" s="314"/>
    </row>
    <row r="6" spans="2:19" ht="24" hidden="1" customHeight="1">
      <c r="B6" s="311" t="s">
        <v>129</v>
      </c>
      <c r="C6" s="312"/>
      <c r="D6" s="312"/>
      <c r="E6" s="323"/>
      <c r="F6" s="313"/>
      <c r="G6" s="313"/>
      <c r="H6" s="313"/>
      <c r="I6" s="313"/>
      <c r="J6" s="313"/>
      <c r="K6" s="313"/>
      <c r="L6" s="324" t="s">
        <v>74</v>
      </c>
      <c r="M6" s="325"/>
      <c r="N6" s="326"/>
      <c r="O6" s="327"/>
      <c r="P6" s="328"/>
      <c r="Q6" s="328"/>
      <c r="R6" s="328"/>
      <c r="S6" s="329"/>
    </row>
    <row r="7" spans="2:19" ht="24" hidden="1" customHeight="1">
      <c r="B7" s="311" t="s">
        <v>130</v>
      </c>
      <c r="C7" s="312"/>
      <c r="D7" s="312"/>
      <c r="E7" s="330"/>
      <c r="F7" s="312"/>
      <c r="G7" s="312"/>
      <c r="H7" s="312"/>
      <c r="I7" s="312"/>
      <c r="J7" s="312"/>
      <c r="K7" s="331"/>
      <c r="L7" s="332" t="s">
        <v>131</v>
      </c>
      <c r="M7" s="219"/>
      <c r="N7" s="219"/>
      <c r="O7" s="330"/>
      <c r="P7" s="312"/>
      <c r="Q7" s="312"/>
      <c r="R7" s="312"/>
      <c r="S7" s="333"/>
    </row>
    <row r="8" spans="2:19" ht="24" customHeight="1">
      <c r="B8" s="311" t="s">
        <v>132</v>
      </c>
      <c r="C8" s="312"/>
      <c r="D8" s="312"/>
      <c r="E8" s="313"/>
      <c r="F8" s="313"/>
      <c r="G8" s="313"/>
      <c r="H8" s="313"/>
      <c r="I8" s="313"/>
      <c r="J8" s="313"/>
      <c r="K8" s="313"/>
      <c r="L8" s="313"/>
      <c r="M8" s="313"/>
      <c r="N8" s="313"/>
      <c r="O8" s="313"/>
      <c r="P8" s="313"/>
      <c r="Q8" s="313"/>
      <c r="R8" s="313"/>
      <c r="S8" s="314"/>
    </row>
    <row r="9" spans="2:19" s="67" customFormat="1" ht="18" customHeight="1">
      <c r="B9" s="315" t="s">
        <v>133</v>
      </c>
      <c r="C9" s="316"/>
      <c r="D9" s="316"/>
      <c r="E9" s="316"/>
      <c r="F9" s="316"/>
      <c r="G9" s="316"/>
      <c r="H9" s="316"/>
      <c r="I9" s="316"/>
      <c r="J9" s="316"/>
      <c r="K9" s="316"/>
      <c r="L9" s="316"/>
      <c r="M9" s="316"/>
      <c r="N9" s="316"/>
      <c r="O9" s="316"/>
      <c r="P9" s="316"/>
      <c r="Q9" s="316"/>
      <c r="R9" s="316"/>
      <c r="S9" s="317"/>
    </row>
    <row r="10" spans="2:19" ht="19.899999999999999" customHeight="1">
      <c r="B10" s="318" t="s">
        <v>134</v>
      </c>
      <c r="C10" s="319"/>
      <c r="D10" s="319" t="s">
        <v>135</v>
      </c>
      <c r="E10" s="319"/>
      <c r="F10" s="319"/>
      <c r="G10" s="319"/>
      <c r="H10" s="319"/>
      <c r="I10" s="319"/>
      <c r="J10" s="319"/>
      <c r="K10" s="319"/>
      <c r="L10" s="319"/>
      <c r="M10" s="319"/>
      <c r="N10" s="319"/>
      <c r="O10" s="319"/>
      <c r="P10" s="320"/>
      <c r="Q10" s="321" t="s">
        <v>93</v>
      </c>
      <c r="R10" s="319"/>
      <c r="S10" s="322"/>
    </row>
    <row r="11" spans="2:19" s="53" customFormat="1" ht="19.899999999999999" customHeight="1">
      <c r="B11" s="308"/>
      <c r="C11" s="309"/>
      <c r="D11" s="310" t="s">
        <v>136</v>
      </c>
      <c r="E11" s="310"/>
      <c r="F11" s="310"/>
      <c r="G11" s="310"/>
      <c r="H11" s="310"/>
      <c r="I11" s="310"/>
      <c r="J11" s="310"/>
      <c r="K11" s="310"/>
      <c r="L11" s="310"/>
      <c r="M11" s="310"/>
      <c r="N11" s="310"/>
      <c r="O11" s="310"/>
      <c r="P11" s="310"/>
      <c r="Q11" s="302"/>
      <c r="R11" s="302"/>
      <c r="S11" s="303"/>
    </row>
    <row r="12" spans="2:19" s="53" customFormat="1" ht="19.899999999999999" customHeight="1">
      <c r="B12" s="308"/>
      <c r="C12" s="309"/>
      <c r="D12" s="310" t="s">
        <v>137</v>
      </c>
      <c r="E12" s="310"/>
      <c r="F12" s="310"/>
      <c r="G12" s="310"/>
      <c r="H12" s="310"/>
      <c r="I12" s="310"/>
      <c r="J12" s="310"/>
      <c r="K12" s="310"/>
      <c r="L12" s="310"/>
      <c r="M12" s="310"/>
      <c r="N12" s="310"/>
      <c r="O12" s="310"/>
      <c r="P12" s="310"/>
      <c r="Q12" s="302"/>
      <c r="R12" s="302"/>
      <c r="S12" s="303"/>
    </row>
    <row r="13" spans="2:19" s="53" customFormat="1" ht="19.899999999999999" customHeight="1">
      <c r="B13" s="308"/>
      <c r="C13" s="309"/>
      <c r="D13" s="301"/>
      <c r="E13" s="301"/>
      <c r="F13" s="301"/>
      <c r="G13" s="301"/>
      <c r="H13" s="301"/>
      <c r="I13" s="301"/>
      <c r="J13" s="301"/>
      <c r="K13" s="301"/>
      <c r="L13" s="301"/>
      <c r="M13" s="301"/>
      <c r="N13" s="301"/>
      <c r="O13" s="301"/>
      <c r="P13" s="301"/>
      <c r="Q13" s="302"/>
      <c r="R13" s="302"/>
      <c r="S13" s="303"/>
    </row>
    <row r="14" spans="2:19" s="53" customFormat="1" ht="19.899999999999999" customHeight="1">
      <c r="B14" s="308"/>
      <c r="C14" s="309"/>
      <c r="D14" s="301"/>
      <c r="E14" s="301"/>
      <c r="F14" s="301"/>
      <c r="G14" s="301"/>
      <c r="H14" s="301"/>
      <c r="I14" s="301"/>
      <c r="J14" s="301"/>
      <c r="K14" s="301"/>
      <c r="L14" s="301"/>
      <c r="M14" s="301"/>
      <c r="N14" s="301"/>
      <c r="O14" s="301"/>
      <c r="P14" s="301"/>
      <c r="Q14" s="302"/>
      <c r="R14" s="302"/>
      <c r="S14" s="303"/>
    </row>
    <row r="15" spans="2:19" s="53" customFormat="1" ht="19.899999999999999" customHeight="1">
      <c r="B15" s="299"/>
      <c r="C15" s="300"/>
      <c r="D15" s="301"/>
      <c r="E15" s="301"/>
      <c r="F15" s="301"/>
      <c r="G15" s="301"/>
      <c r="H15" s="301"/>
      <c r="I15" s="301"/>
      <c r="J15" s="301"/>
      <c r="K15" s="301"/>
      <c r="L15" s="301"/>
      <c r="M15" s="301"/>
      <c r="N15" s="301"/>
      <c r="O15" s="301"/>
      <c r="P15" s="301"/>
      <c r="Q15" s="302"/>
      <c r="R15" s="302"/>
      <c r="S15" s="303"/>
    </row>
    <row r="16" spans="2:19" s="53" customFormat="1" ht="19.899999999999999" customHeight="1">
      <c r="B16" s="299"/>
      <c r="C16" s="300"/>
      <c r="D16" s="301"/>
      <c r="E16" s="301"/>
      <c r="F16" s="301"/>
      <c r="G16" s="301"/>
      <c r="H16" s="301"/>
      <c r="I16" s="301"/>
      <c r="J16" s="301"/>
      <c r="K16" s="301"/>
      <c r="L16" s="301"/>
      <c r="M16" s="301"/>
      <c r="N16" s="301"/>
      <c r="O16" s="301"/>
      <c r="P16" s="301"/>
      <c r="Q16" s="302"/>
      <c r="R16" s="302"/>
      <c r="S16" s="303"/>
    </row>
    <row r="17" spans="2:19" s="53" customFormat="1" ht="19.899999999999999" customHeight="1">
      <c r="B17" s="299"/>
      <c r="C17" s="300"/>
      <c r="D17" s="301"/>
      <c r="E17" s="301"/>
      <c r="F17" s="301"/>
      <c r="G17" s="301"/>
      <c r="H17" s="301"/>
      <c r="I17" s="301"/>
      <c r="J17" s="301"/>
      <c r="K17" s="301"/>
      <c r="L17" s="301"/>
      <c r="M17" s="301"/>
      <c r="N17" s="301"/>
      <c r="O17" s="301"/>
      <c r="P17" s="301"/>
      <c r="Q17" s="302"/>
      <c r="R17" s="302"/>
      <c r="S17" s="303"/>
    </row>
    <row r="18" spans="2:19" s="53" customFormat="1" ht="19.899999999999999" customHeight="1">
      <c r="B18" s="299"/>
      <c r="C18" s="300"/>
      <c r="D18" s="301"/>
      <c r="E18" s="301"/>
      <c r="F18" s="301"/>
      <c r="G18" s="301"/>
      <c r="H18" s="301"/>
      <c r="I18" s="301"/>
      <c r="J18" s="301"/>
      <c r="K18" s="301"/>
      <c r="L18" s="301"/>
      <c r="M18" s="301"/>
      <c r="N18" s="301"/>
      <c r="O18" s="301"/>
      <c r="P18" s="301"/>
      <c r="Q18" s="302"/>
      <c r="R18" s="302"/>
      <c r="S18" s="303"/>
    </row>
    <row r="19" spans="2:19" s="53" customFormat="1" ht="19.899999999999999" customHeight="1">
      <c r="B19" s="304"/>
      <c r="C19" s="305"/>
      <c r="D19" s="301"/>
      <c r="E19" s="301"/>
      <c r="F19" s="301"/>
      <c r="G19" s="301"/>
      <c r="H19" s="301"/>
      <c r="I19" s="301"/>
      <c r="J19" s="301"/>
      <c r="K19" s="301"/>
      <c r="L19" s="301"/>
      <c r="M19" s="301"/>
      <c r="N19" s="301"/>
      <c r="O19" s="301"/>
      <c r="P19" s="301"/>
      <c r="Q19" s="306"/>
      <c r="R19" s="306"/>
      <c r="S19" s="307"/>
    </row>
    <row r="20" spans="2:19" s="53" customFormat="1" ht="19.899999999999999" customHeight="1">
      <c r="B20" s="299"/>
      <c r="C20" s="300"/>
      <c r="D20" s="301"/>
      <c r="E20" s="301"/>
      <c r="F20" s="301"/>
      <c r="G20" s="301"/>
      <c r="H20" s="301"/>
      <c r="I20" s="301"/>
      <c r="J20" s="301"/>
      <c r="K20" s="301"/>
      <c r="L20" s="301"/>
      <c r="M20" s="301"/>
      <c r="N20" s="301"/>
      <c r="O20" s="301"/>
      <c r="P20" s="301"/>
      <c r="Q20" s="302"/>
      <c r="R20" s="302"/>
      <c r="S20" s="303"/>
    </row>
    <row r="21" spans="2:19" s="53" customFormat="1" ht="19.899999999999999" customHeight="1">
      <c r="B21" s="299"/>
      <c r="C21" s="300"/>
      <c r="D21" s="301"/>
      <c r="E21" s="301"/>
      <c r="F21" s="301"/>
      <c r="G21" s="301"/>
      <c r="H21" s="301"/>
      <c r="I21" s="301"/>
      <c r="J21" s="301"/>
      <c r="K21" s="301"/>
      <c r="L21" s="301"/>
      <c r="M21" s="301"/>
      <c r="N21" s="301"/>
      <c r="O21" s="301"/>
      <c r="P21" s="301"/>
      <c r="Q21" s="302"/>
      <c r="R21" s="302"/>
      <c r="S21" s="303"/>
    </row>
    <row r="22" spans="2:19" s="53" customFormat="1" ht="19.899999999999999" customHeight="1">
      <c r="B22" s="299"/>
      <c r="C22" s="300"/>
      <c r="D22" s="301"/>
      <c r="E22" s="301"/>
      <c r="F22" s="301"/>
      <c r="G22" s="301"/>
      <c r="H22" s="301"/>
      <c r="I22" s="301"/>
      <c r="J22" s="301"/>
      <c r="K22" s="301"/>
      <c r="L22" s="301"/>
      <c r="M22" s="301"/>
      <c r="N22" s="301"/>
      <c r="O22" s="301"/>
      <c r="P22" s="301"/>
      <c r="Q22" s="302"/>
      <c r="R22" s="302"/>
      <c r="S22" s="303"/>
    </row>
    <row r="23" spans="2:19" s="53" customFormat="1" ht="19.899999999999999" customHeight="1">
      <c r="B23" s="282" t="s">
        <v>138</v>
      </c>
      <c r="C23" s="283"/>
      <c r="D23" s="283"/>
      <c r="E23" s="283"/>
      <c r="F23" s="283"/>
      <c r="G23" s="283"/>
      <c r="H23" s="283"/>
      <c r="I23" s="283"/>
      <c r="J23" s="283"/>
      <c r="K23" s="283"/>
      <c r="L23" s="283"/>
      <c r="M23" s="283"/>
      <c r="N23" s="283"/>
      <c r="O23" s="283"/>
      <c r="P23" s="284"/>
      <c r="Q23" s="262">
        <f>SUM(Q11:Q22)</f>
        <v>0</v>
      </c>
      <c r="R23" s="285"/>
      <c r="S23" s="263"/>
    </row>
    <row r="24" spans="2:19" s="53" customFormat="1" ht="19.899999999999999" customHeight="1">
      <c r="B24" s="286" t="s">
        <v>139</v>
      </c>
      <c r="C24" s="287"/>
      <c r="D24" s="287"/>
      <c r="E24" s="290"/>
      <c r="F24" s="290"/>
      <c r="G24" s="290"/>
      <c r="H24" s="290"/>
      <c r="I24" s="290"/>
      <c r="J24" s="290"/>
      <c r="K24" s="290"/>
      <c r="L24" s="290"/>
      <c r="M24" s="290"/>
      <c r="N24" s="290"/>
      <c r="O24" s="290"/>
      <c r="P24" s="290"/>
      <c r="Q24" s="290"/>
      <c r="R24" s="290"/>
      <c r="S24" s="291"/>
    </row>
    <row r="25" spans="2:19" s="53" customFormat="1" ht="19.899999999999999" customHeight="1">
      <c r="B25" s="286"/>
      <c r="C25" s="287"/>
      <c r="D25" s="287"/>
      <c r="E25" s="290"/>
      <c r="F25" s="290"/>
      <c r="G25" s="290"/>
      <c r="H25" s="290"/>
      <c r="I25" s="290"/>
      <c r="J25" s="290"/>
      <c r="K25" s="290"/>
      <c r="L25" s="290"/>
      <c r="M25" s="290"/>
      <c r="N25" s="290"/>
      <c r="O25" s="290"/>
      <c r="P25" s="290"/>
      <c r="Q25" s="290"/>
      <c r="R25" s="290"/>
      <c r="S25" s="291"/>
    </row>
    <row r="26" spans="2:19" s="53" customFormat="1" ht="19.899999999999999" customHeight="1" thickBot="1">
      <c r="B26" s="288"/>
      <c r="C26" s="289"/>
      <c r="D26" s="289"/>
      <c r="E26" s="292"/>
      <c r="F26" s="292"/>
      <c r="G26" s="292"/>
      <c r="H26" s="292"/>
      <c r="I26" s="292"/>
      <c r="J26" s="292"/>
      <c r="K26" s="292"/>
      <c r="L26" s="292"/>
      <c r="M26" s="292"/>
      <c r="N26" s="292"/>
      <c r="O26" s="292"/>
      <c r="P26" s="292"/>
      <c r="Q26" s="292"/>
      <c r="R26" s="292"/>
      <c r="S26" s="293"/>
    </row>
    <row r="27" spans="2:19" s="53" customFormat="1" ht="19.899999999999999" hidden="1" customHeight="1">
      <c r="B27" s="294" t="s">
        <v>140</v>
      </c>
      <c r="C27" s="295"/>
      <c r="D27" s="295"/>
      <c r="E27" s="295"/>
      <c r="F27" s="295"/>
      <c r="G27" s="295"/>
      <c r="H27" s="295"/>
      <c r="I27" s="295"/>
      <c r="J27" s="295"/>
      <c r="K27" s="295"/>
      <c r="L27" s="295"/>
      <c r="M27" s="295"/>
      <c r="N27" s="295"/>
      <c r="O27" s="295"/>
      <c r="P27" s="295"/>
      <c r="Q27" s="295"/>
      <c r="R27" s="295"/>
      <c r="S27" s="296"/>
    </row>
    <row r="28" spans="2:19" s="53" customFormat="1" ht="19.899999999999999" hidden="1" customHeight="1">
      <c r="B28" s="272" t="s">
        <v>141</v>
      </c>
      <c r="C28" s="273"/>
      <c r="D28" s="273"/>
      <c r="E28" s="273"/>
      <c r="F28" s="274"/>
      <c r="G28" s="274"/>
      <c r="H28" s="274"/>
      <c r="I28" s="274"/>
      <c r="J28" s="274"/>
      <c r="K28" s="142" t="s">
        <v>73</v>
      </c>
      <c r="L28" s="142"/>
      <c r="M28" s="142"/>
      <c r="N28" s="297"/>
      <c r="O28" s="297"/>
      <c r="P28" s="297"/>
      <c r="Q28" s="297"/>
      <c r="R28" s="297"/>
      <c r="S28" s="298"/>
    </row>
    <row r="29" spans="2:19" s="53" customFormat="1" ht="19.899999999999999" hidden="1" customHeight="1">
      <c r="B29" s="272" t="s">
        <v>75</v>
      </c>
      <c r="C29" s="273"/>
      <c r="D29" s="273"/>
      <c r="E29" s="273"/>
      <c r="F29" s="274"/>
      <c r="G29" s="274"/>
      <c r="H29" s="274"/>
      <c r="I29" s="274"/>
      <c r="J29" s="274"/>
      <c r="K29" s="274"/>
      <c r="L29" s="274"/>
      <c r="M29" s="274"/>
      <c r="N29" s="274"/>
      <c r="O29" s="274"/>
      <c r="P29" s="68" t="s">
        <v>74</v>
      </c>
      <c r="Q29" s="274"/>
      <c r="R29" s="274"/>
      <c r="S29" s="275"/>
    </row>
    <row r="30" spans="2:19" s="53" customFormat="1" ht="19.899999999999999" hidden="1" customHeight="1">
      <c r="B30" s="276" t="s">
        <v>142</v>
      </c>
      <c r="C30" s="277"/>
      <c r="D30" s="277"/>
      <c r="E30" s="277"/>
      <c r="F30" s="277"/>
      <c r="G30" s="277"/>
      <c r="H30" s="277"/>
      <c r="I30" s="277"/>
      <c r="J30" s="277"/>
      <c r="K30" s="277"/>
      <c r="L30" s="277"/>
      <c r="M30" s="277"/>
      <c r="N30" s="277"/>
      <c r="O30" s="277"/>
      <c r="P30" s="277"/>
      <c r="Q30" s="277"/>
      <c r="R30" s="277"/>
      <c r="S30" s="278"/>
    </row>
    <row r="31" spans="2:19" s="53" customFormat="1" ht="19.899999999999999" hidden="1" customHeight="1">
      <c r="B31" s="279"/>
      <c r="C31" s="280"/>
      <c r="D31" s="280"/>
      <c r="E31" s="280"/>
      <c r="F31" s="280"/>
      <c r="G31" s="280"/>
      <c r="H31" s="280"/>
      <c r="I31" s="280"/>
      <c r="J31" s="280"/>
      <c r="K31" s="280"/>
      <c r="L31" s="280"/>
      <c r="M31" s="280"/>
      <c r="N31" s="280"/>
      <c r="O31" s="280"/>
      <c r="P31" s="280"/>
      <c r="Q31" s="280"/>
      <c r="R31" s="280"/>
      <c r="S31" s="281"/>
    </row>
    <row r="32" spans="2:19" s="53" customFormat="1" ht="19.899999999999999" customHeight="1">
      <c r="B32" s="69"/>
      <c r="C32" s="69"/>
      <c r="D32" s="69"/>
      <c r="E32" s="69"/>
      <c r="F32" s="69"/>
      <c r="G32" s="69"/>
      <c r="H32" s="69"/>
      <c r="I32" s="69"/>
      <c r="J32" s="69"/>
      <c r="K32" s="69"/>
      <c r="L32" s="69"/>
      <c r="M32" s="69"/>
      <c r="N32" s="69"/>
      <c r="O32" s="69"/>
      <c r="P32" s="69"/>
      <c r="Q32" s="69"/>
      <c r="R32" s="69"/>
      <c r="S32" s="69"/>
    </row>
    <row r="33" spans="2:19" s="53" customFormat="1" ht="19.899999999999999" customHeight="1">
      <c r="B33"/>
      <c r="C33"/>
      <c r="D33"/>
      <c r="E33"/>
      <c r="F33"/>
      <c r="G33"/>
      <c r="H33"/>
      <c r="I33"/>
      <c r="J33"/>
      <c r="K33"/>
      <c r="L33"/>
      <c r="M33"/>
      <c r="N33"/>
      <c r="O33"/>
      <c r="P33"/>
      <c r="Q33"/>
      <c r="R33"/>
      <c r="S33"/>
    </row>
    <row r="34" spans="2:19" s="53" customFormat="1" ht="19.899999999999999" customHeight="1">
      <c r="B34"/>
      <c r="C34"/>
      <c r="D34"/>
      <c r="E34"/>
      <c r="F34"/>
      <c r="G34"/>
      <c r="H34"/>
      <c r="I34"/>
      <c r="J34"/>
      <c r="K34"/>
      <c r="L34"/>
      <c r="M34"/>
      <c r="N34"/>
      <c r="O34"/>
      <c r="P34"/>
      <c r="Q34"/>
      <c r="R34"/>
      <c r="S34"/>
    </row>
    <row r="35" spans="2:19" s="53" customFormat="1" ht="19.899999999999999" customHeight="1">
      <c r="B35"/>
      <c r="C35"/>
      <c r="D35"/>
      <c r="E35"/>
      <c r="F35"/>
      <c r="G35"/>
      <c r="H35"/>
      <c r="I35"/>
      <c r="J35"/>
      <c r="K35"/>
      <c r="L35"/>
      <c r="M35"/>
      <c r="N35"/>
      <c r="O35"/>
      <c r="P35"/>
      <c r="Q35"/>
      <c r="R35"/>
      <c r="S35"/>
    </row>
    <row r="36" spans="2:19" s="53" customFormat="1" ht="19.899999999999999" customHeight="1">
      <c r="B36"/>
      <c r="C36"/>
      <c r="D36"/>
      <c r="E36"/>
      <c r="F36"/>
      <c r="G36"/>
      <c r="H36"/>
      <c r="I36"/>
      <c r="J36"/>
      <c r="K36"/>
      <c r="L36"/>
      <c r="M36"/>
      <c r="N36"/>
      <c r="O36"/>
      <c r="P36"/>
      <c r="Q36"/>
      <c r="R36"/>
      <c r="S36"/>
    </row>
    <row r="37" spans="2:19" s="53" customFormat="1" ht="19.899999999999999" customHeight="1">
      <c r="B37"/>
      <c r="C37"/>
      <c r="D37"/>
      <c r="E37"/>
      <c r="F37"/>
      <c r="G37"/>
      <c r="H37"/>
      <c r="I37"/>
      <c r="J37"/>
      <c r="K37"/>
      <c r="L37"/>
      <c r="M37"/>
      <c r="N37"/>
      <c r="O37"/>
      <c r="P37"/>
      <c r="Q37"/>
      <c r="R37"/>
      <c r="S37"/>
    </row>
    <row r="38" spans="2:19" s="53" customFormat="1" ht="19.899999999999999" customHeight="1">
      <c r="B38"/>
      <c r="C38"/>
      <c r="D38"/>
      <c r="E38"/>
      <c r="F38"/>
      <c r="G38"/>
      <c r="H38"/>
      <c r="I38"/>
      <c r="J38"/>
      <c r="K38"/>
      <c r="L38"/>
      <c r="M38"/>
      <c r="N38"/>
      <c r="O38"/>
      <c r="P38"/>
      <c r="Q38"/>
      <c r="R38"/>
      <c r="S38"/>
    </row>
    <row r="39" spans="2:19" s="53" customFormat="1" ht="19.899999999999999" customHeight="1">
      <c r="B39"/>
      <c r="C39"/>
      <c r="D39"/>
      <c r="E39"/>
      <c r="F39"/>
      <c r="G39"/>
      <c r="H39"/>
      <c r="I39"/>
      <c r="J39"/>
      <c r="K39"/>
      <c r="L39"/>
      <c r="M39"/>
      <c r="N39"/>
      <c r="O39"/>
      <c r="P39"/>
      <c r="Q39"/>
      <c r="R39"/>
      <c r="S39"/>
    </row>
    <row r="40" spans="2:19" s="53" customFormat="1" ht="19.899999999999999" customHeight="1">
      <c r="B40"/>
      <c r="C40"/>
      <c r="D40"/>
      <c r="E40"/>
      <c r="F40"/>
      <c r="G40"/>
      <c r="H40"/>
      <c r="I40"/>
      <c r="J40"/>
      <c r="K40"/>
      <c r="L40"/>
      <c r="M40"/>
      <c r="N40"/>
      <c r="O40"/>
      <c r="P40"/>
      <c r="Q40"/>
      <c r="R40"/>
      <c r="S40"/>
    </row>
    <row r="41" spans="2:19" s="53" customFormat="1" ht="39" customHeight="1">
      <c r="B41"/>
      <c r="C41"/>
      <c r="D41"/>
      <c r="E41"/>
      <c r="F41"/>
      <c r="G41"/>
      <c r="H41"/>
      <c r="I41"/>
      <c r="J41"/>
      <c r="K41"/>
      <c r="L41"/>
      <c r="M41"/>
      <c r="N41"/>
      <c r="O41"/>
      <c r="P41"/>
      <c r="Q41"/>
      <c r="R41"/>
      <c r="S41"/>
    </row>
    <row r="42" spans="2:19" s="53" customFormat="1" ht="19.899999999999999" customHeight="1">
      <c r="B42"/>
      <c r="C42"/>
      <c r="D42"/>
      <c r="E42"/>
      <c r="F42"/>
      <c r="G42"/>
      <c r="H42"/>
      <c r="I42"/>
      <c r="J42"/>
      <c r="K42"/>
      <c r="L42"/>
      <c r="M42"/>
      <c r="N42"/>
      <c r="O42"/>
      <c r="P42"/>
      <c r="Q42"/>
      <c r="R42"/>
      <c r="S42"/>
    </row>
    <row r="43" spans="2:19" s="53" customFormat="1" ht="19.899999999999999" customHeight="1">
      <c r="B43"/>
      <c r="C43"/>
      <c r="D43"/>
      <c r="E43"/>
      <c r="F43"/>
      <c r="G43"/>
      <c r="H43"/>
      <c r="I43"/>
      <c r="J43"/>
      <c r="K43"/>
      <c r="L43"/>
      <c r="M43"/>
      <c r="N43"/>
      <c r="O43"/>
      <c r="P43"/>
      <c r="Q43"/>
      <c r="R43"/>
      <c r="S43"/>
    </row>
    <row r="44" spans="2:19" s="53" customFormat="1" ht="19.899999999999999" customHeight="1">
      <c r="B44"/>
      <c r="C44"/>
      <c r="D44"/>
      <c r="E44"/>
      <c r="F44"/>
      <c r="G44"/>
      <c r="H44"/>
      <c r="I44"/>
      <c r="J44"/>
      <c r="K44"/>
      <c r="L44"/>
      <c r="M44"/>
      <c r="N44"/>
      <c r="O44"/>
      <c r="P44"/>
      <c r="Q44"/>
      <c r="R44"/>
      <c r="S44"/>
    </row>
    <row r="45" spans="2:19" s="53" customFormat="1" ht="19.899999999999999" customHeight="1">
      <c r="B45"/>
      <c r="C45"/>
      <c r="D45"/>
      <c r="E45"/>
      <c r="F45"/>
      <c r="G45"/>
      <c r="H45"/>
      <c r="I45"/>
      <c r="J45"/>
      <c r="K45"/>
      <c r="L45"/>
      <c r="M45"/>
      <c r="N45"/>
      <c r="O45"/>
      <c r="P45"/>
      <c r="Q45"/>
      <c r="R45"/>
      <c r="S45"/>
    </row>
    <row r="46" spans="2:19" s="53" customFormat="1" ht="19.899999999999999" customHeight="1">
      <c r="B46"/>
      <c r="C46"/>
      <c r="D46"/>
      <c r="E46"/>
      <c r="F46"/>
      <c r="G46"/>
      <c r="H46"/>
      <c r="I46"/>
      <c r="J46"/>
      <c r="K46"/>
      <c r="L46"/>
      <c r="M46"/>
      <c r="N46"/>
      <c r="O46"/>
      <c r="P46"/>
      <c r="Q46"/>
      <c r="R46"/>
      <c r="S46"/>
    </row>
    <row r="47" spans="2:19" s="53" customFormat="1" ht="19.899999999999999" customHeight="1">
      <c r="B47"/>
      <c r="C47"/>
      <c r="D47"/>
      <c r="E47"/>
      <c r="F47"/>
      <c r="G47"/>
      <c r="H47"/>
      <c r="I47"/>
      <c r="J47"/>
      <c r="K47"/>
      <c r="L47"/>
      <c r="M47"/>
      <c r="N47"/>
      <c r="O47"/>
      <c r="P47"/>
      <c r="Q47"/>
      <c r="R47"/>
      <c r="S47"/>
    </row>
    <row r="48" spans="2:19" s="53" customFormat="1" ht="19.899999999999999" customHeight="1">
      <c r="B48"/>
      <c r="C48"/>
      <c r="D48"/>
      <c r="E48"/>
      <c r="F48"/>
      <c r="G48"/>
      <c r="H48"/>
      <c r="I48"/>
      <c r="J48"/>
      <c r="K48"/>
      <c r="L48"/>
      <c r="M48"/>
      <c r="N48"/>
      <c r="O48"/>
      <c r="P48"/>
      <c r="Q48"/>
      <c r="R48"/>
      <c r="S48"/>
    </row>
    <row r="49" spans="2:19" s="53" customFormat="1" ht="19.899999999999999" customHeight="1">
      <c r="B49"/>
      <c r="C49"/>
      <c r="D49"/>
      <c r="E49"/>
      <c r="F49"/>
      <c r="G49"/>
      <c r="H49"/>
      <c r="I49"/>
      <c r="J49"/>
      <c r="K49"/>
      <c r="L49"/>
      <c r="M49"/>
      <c r="N49"/>
      <c r="O49"/>
      <c r="P49"/>
      <c r="Q49"/>
      <c r="R49"/>
      <c r="S49"/>
    </row>
    <row r="50" spans="2:19" s="53" customFormat="1" ht="19.899999999999999" customHeight="1">
      <c r="B50"/>
      <c r="C50"/>
      <c r="D50"/>
      <c r="E50"/>
      <c r="F50"/>
      <c r="G50"/>
      <c r="H50"/>
      <c r="I50"/>
      <c r="J50"/>
      <c r="K50"/>
      <c r="L50"/>
      <c r="M50"/>
      <c r="N50"/>
      <c r="O50"/>
      <c r="P50"/>
      <c r="Q50"/>
      <c r="R50"/>
      <c r="S50"/>
    </row>
    <row r="51" spans="2:19" s="53" customFormat="1" ht="19.899999999999999" customHeight="1">
      <c r="B51"/>
      <c r="C51"/>
      <c r="D51"/>
      <c r="E51"/>
      <c r="F51"/>
      <c r="G51"/>
      <c r="H51"/>
      <c r="I51"/>
      <c r="J51"/>
      <c r="K51"/>
      <c r="L51"/>
      <c r="M51"/>
      <c r="N51"/>
      <c r="O51"/>
      <c r="P51"/>
      <c r="Q51"/>
      <c r="R51"/>
      <c r="S51"/>
    </row>
    <row r="52" spans="2:19" s="53" customFormat="1" ht="19.899999999999999" customHeight="1">
      <c r="B52"/>
      <c r="C52"/>
      <c r="D52"/>
      <c r="E52"/>
      <c r="F52"/>
      <c r="G52"/>
      <c r="H52"/>
      <c r="I52"/>
      <c r="J52"/>
      <c r="K52"/>
      <c r="L52"/>
      <c r="M52"/>
      <c r="N52"/>
      <c r="O52"/>
      <c r="P52"/>
      <c r="Q52"/>
      <c r="R52"/>
      <c r="S52"/>
    </row>
    <row r="53" spans="2:19" s="40" customFormat="1" ht="19.899999999999999" customHeight="1">
      <c r="B53"/>
      <c r="C53"/>
      <c r="D53"/>
      <c r="E53"/>
      <c r="F53"/>
      <c r="G53"/>
      <c r="H53"/>
      <c r="I53"/>
      <c r="J53"/>
      <c r="K53"/>
      <c r="L53"/>
      <c r="M53"/>
      <c r="N53"/>
      <c r="O53"/>
      <c r="P53"/>
      <c r="Q53"/>
      <c r="R53"/>
      <c r="S53"/>
    </row>
    <row r="54" spans="2:19" ht="19.5" customHeight="1"/>
    <row r="55" spans="2:19" ht="19.5" customHeight="1"/>
    <row r="56" spans="2:19" ht="24" customHeight="1"/>
    <row r="57" spans="2:19" ht="30" customHeight="1"/>
    <row r="58" spans="2:19" s="40" customFormat="1" ht="34.9" customHeight="1">
      <c r="B58"/>
      <c r="C58"/>
      <c r="D58"/>
      <c r="E58"/>
      <c r="F58"/>
      <c r="G58"/>
      <c r="H58"/>
      <c r="I58"/>
      <c r="J58"/>
      <c r="K58"/>
      <c r="L58"/>
      <c r="M58"/>
      <c r="N58"/>
      <c r="O58"/>
      <c r="P58"/>
      <c r="Q58"/>
      <c r="R58"/>
      <c r="S58"/>
    </row>
    <row r="59" spans="2:19" s="40" customFormat="1" ht="34.9" customHeight="1">
      <c r="B59"/>
      <c r="C59"/>
      <c r="D59"/>
      <c r="E59"/>
      <c r="F59"/>
      <c r="G59"/>
      <c r="H59"/>
      <c r="I59"/>
      <c r="J59"/>
      <c r="K59"/>
      <c r="L59"/>
      <c r="M59"/>
      <c r="N59"/>
      <c r="O59"/>
      <c r="P59"/>
      <c r="Q59"/>
      <c r="R59"/>
      <c r="S59"/>
    </row>
    <row r="60" spans="2:19" ht="14.45" customHeight="1"/>
    <row r="61" spans="2:19" ht="34.9" customHeight="1"/>
  </sheetData>
  <sheetProtection algorithmName="SHA-512" hashValue="uSsPMm6GZ2LBHXQoHxb9bYbBUY9Eo+7YdbPIAy6BjOZnpwLH7JLlNrbvJZn44T+pnpcIWbb9nuDRFX8DU70eCA==" saltValue="Cye9iOAQpHiQ+YwSKA/pzQ==" spinCount="100000" sheet="1" objects="1" scenarios="1" selectLockedCells="1"/>
  <mergeCells count="71">
    <mergeCell ref="B1:S1"/>
    <mergeCell ref="B2:S2"/>
    <mergeCell ref="B3:S3"/>
    <mergeCell ref="B4:S4"/>
    <mergeCell ref="B5:D5"/>
    <mergeCell ref="E5:K5"/>
    <mergeCell ref="L5:N5"/>
    <mergeCell ref="O5:S5"/>
    <mergeCell ref="B6:D6"/>
    <mergeCell ref="E6:K6"/>
    <mergeCell ref="L6:N6"/>
    <mergeCell ref="O6:S6"/>
    <mergeCell ref="B7:D7"/>
    <mergeCell ref="E7:K7"/>
    <mergeCell ref="L7:N7"/>
    <mergeCell ref="O7:S7"/>
    <mergeCell ref="B8:D8"/>
    <mergeCell ref="E8:S8"/>
    <mergeCell ref="B9:S9"/>
    <mergeCell ref="B10:C10"/>
    <mergeCell ref="D10:P10"/>
    <mergeCell ref="Q10:S10"/>
    <mergeCell ref="B11:C11"/>
    <mergeCell ref="D11:P11"/>
    <mergeCell ref="Q11:S11"/>
    <mergeCell ref="B12:C12"/>
    <mergeCell ref="D12:P12"/>
    <mergeCell ref="Q12:S12"/>
    <mergeCell ref="B13:C13"/>
    <mergeCell ref="D13:P13"/>
    <mergeCell ref="Q13:S13"/>
    <mergeCell ref="B14:C14"/>
    <mergeCell ref="D14:P14"/>
    <mergeCell ref="Q14:S14"/>
    <mergeCell ref="B15:C15"/>
    <mergeCell ref="D15:P15"/>
    <mergeCell ref="Q15:S15"/>
    <mergeCell ref="B16:C16"/>
    <mergeCell ref="D16:P16"/>
    <mergeCell ref="Q16:S16"/>
    <mergeCell ref="B17:C17"/>
    <mergeCell ref="D17:P17"/>
    <mergeCell ref="Q17:S17"/>
    <mergeCell ref="B18:C18"/>
    <mergeCell ref="D18:P18"/>
    <mergeCell ref="Q18:S18"/>
    <mergeCell ref="B19:C19"/>
    <mergeCell ref="D19:P19"/>
    <mergeCell ref="Q19:S19"/>
    <mergeCell ref="B20:C20"/>
    <mergeCell ref="D20:P20"/>
    <mergeCell ref="Q20:S20"/>
    <mergeCell ref="B21:C21"/>
    <mergeCell ref="D21:P21"/>
    <mergeCell ref="Q21:S21"/>
    <mergeCell ref="B22:C22"/>
    <mergeCell ref="D22:P22"/>
    <mergeCell ref="Q22:S22"/>
    <mergeCell ref="B29:E29"/>
    <mergeCell ref="F29:O29"/>
    <mergeCell ref="Q29:S29"/>
    <mergeCell ref="B30:S31"/>
    <mergeCell ref="B23:P23"/>
    <mergeCell ref="Q23:S23"/>
    <mergeCell ref="B24:D26"/>
    <mergeCell ref="E24:S26"/>
    <mergeCell ref="B27:S27"/>
    <mergeCell ref="B28:E28"/>
    <mergeCell ref="F28:J28"/>
    <mergeCell ref="K28:M28"/>
    <mergeCell ref="N28:S28"/>
  </mergeCells>
  <conditionalFormatting sqref="B11:C22">
    <cfRule type="notContainsBlanks" dxfId="0" priority="1">
      <formula>LEN(TRIM(B11))&gt;0</formula>
    </cfRule>
  </conditionalFormatting>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5121" r:id="rId3" name="Check Box 1">
              <controlPr locked="0" defaultSize="0" autoFill="0" autoLine="0" autoPict="0">
                <anchor moveWithCells="1">
                  <from>
                    <xdr:col>4</xdr:col>
                    <xdr:colOff>28575</xdr:colOff>
                    <xdr:row>4</xdr:row>
                    <xdr:rowOff>57150</xdr:rowOff>
                  </from>
                  <to>
                    <xdr:col>6</xdr:col>
                    <xdr:colOff>19050</xdr:colOff>
                    <xdr:row>9</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865945CE-6B40-4E6D-B6B9-978273E0A293}">
          <x14:formula1>
            <xm:f>Lists!$K$3:$K$38</xm:f>
          </x14:formula1>
          <xm:sqref>D13:P22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A4C3A-FC74-4F14-9ACE-5C08145A2A2F}">
  <dimension ref="A1:G50"/>
  <sheetViews>
    <sheetView workbookViewId="0">
      <selection activeCell="D5" sqref="D5"/>
    </sheetView>
  </sheetViews>
  <sheetFormatPr defaultColWidth="9.140625" defaultRowHeight="15"/>
  <cols>
    <col min="1" max="1" width="35.7109375" style="40" customWidth="1"/>
    <col min="2" max="2" width="10" style="20" customWidth="1"/>
    <col min="3" max="3" width="14.42578125" style="20" customWidth="1"/>
    <col min="4" max="4" width="79.85546875" style="40" customWidth="1"/>
    <col min="5" max="6" width="9.5703125" style="20" customWidth="1"/>
    <col min="7" max="7" width="10.7109375" style="20" customWidth="1"/>
  </cols>
  <sheetData>
    <row r="1" spans="1:7" ht="22.5" customHeight="1">
      <c r="A1" s="356" t="s">
        <v>143</v>
      </c>
      <c r="B1" s="356"/>
      <c r="C1" s="356"/>
      <c r="D1" s="356"/>
      <c r="E1" s="356"/>
      <c r="F1" s="356"/>
      <c r="G1" s="356"/>
    </row>
    <row r="2" spans="1:7" ht="22.5" customHeight="1" thickBot="1">
      <c r="A2" s="357" t="s">
        <v>144</v>
      </c>
      <c r="B2" s="357"/>
      <c r="C2" s="357"/>
      <c r="D2" s="357"/>
      <c r="E2" s="357"/>
      <c r="F2" s="357"/>
      <c r="G2" s="357"/>
    </row>
    <row r="3" spans="1:7" s="50" customFormat="1" ht="48" thickBot="1">
      <c r="A3" s="46" t="s">
        <v>145</v>
      </c>
      <c r="B3" s="47" t="s">
        <v>146</v>
      </c>
      <c r="C3" s="48" t="s">
        <v>147</v>
      </c>
      <c r="D3" s="76" t="s">
        <v>148</v>
      </c>
      <c r="E3" s="47" t="s">
        <v>149</v>
      </c>
      <c r="F3" s="47" t="s">
        <v>150</v>
      </c>
      <c r="G3" s="49" t="s">
        <v>151</v>
      </c>
    </row>
    <row r="4" spans="1:7" ht="15" customHeight="1">
      <c r="A4" s="358" t="s">
        <v>152</v>
      </c>
      <c r="B4" s="359"/>
      <c r="C4" s="359"/>
      <c r="D4" s="359"/>
      <c r="E4" s="359"/>
      <c r="F4" s="359"/>
      <c r="G4" s="360"/>
    </row>
    <row r="5" spans="1:7" s="53" customFormat="1" ht="60">
      <c r="A5" s="77" t="s">
        <v>153</v>
      </c>
      <c r="B5" s="52" t="s">
        <v>154</v>
      </c>
      <c r="C5" s="52" t="s">
        <v>155</v>
      </c>
      <c r="D5" s="51" t="s">
        <v>156</v>
      </c>
      <c r="E5" s="59" t="s">
        <v>157</v>
      </c>
      <c r="F5" s="59"/>
      <c r="G5" s="78" t="s">
        <v>158</v>
      </c>
    </row>
    <row r="6" spans="1:7">
      <c r="A6" s="79" t="s">
        <v>159</v>
      </c>
      <c r="B6" s="52" t="s">
        <v>154</v>
      </c>
      <c r="C6" s="52" t="s">
        <v>155</v>
      </c>
      <c r="D6" s="51" t="s">
        <v>160</v>
      </c>
      <c r="E6" s="59" t="s">
        <v>157</v>
      </c>
      <c r="F6" s="59"/>
      <c r="G6" s="78" t="s">
        <v>158</v>
      </c>
    </row>
    <row r="7" spans="1:7" ht="30">
      <c r="A7" s="80" t="s">
        <v>161</v>
      </c>
      <c r="B7" s="52" t="s">
        <v>154</v>
      </c>
      <c r="C7" s="52" t="s">
        <v>155</v>
      </c>
      <c r="D7" s="51" t="s">
        <v>162</v>
      </c>
      <c r="E7" s="59" t="s">
        <v>157</v>
      </c>
      <c r="F7" s="59"/>
      <c r="G7" s="78" t="s">
        <v>158</v>
      </c>
    </row>
    <row r="8" spans="1:7" ht="30">
      <c r="A8" s="81" t="s">
        <v>163</v>
      </c>
      <c r="B8" s="23" t="s">
        <v>154</v>
      </c>
      <c r="C8" s="23" t="s">
        <v>155</v>
      </c>
      <c r="D8" s="51" t="s">
        <v>164</v>
      </c>
      <c r="E8" s="59" t="s">
        <v>157</v>
      </c>
      <c r="F8" s="59"/>
      <c r="G8" s="78" t="s">
        <v>158</v>
      </c>
    </row>
    <row r="9" spans="1:7" ht="30">
      <c r="A9" s="81" t="s">
        <v>165</v>
      </c>
      <c r="B9" s="52" t="s">
        <v>154</v>
      </c>
      <c r="C9" s="52" t="s">
        <v>155</v>
      </c>
      <c r="D9" s="51" t="s">
        <v>164</v>
      </c>
      <c r="E9" s="59" t="s">
        <v>157</v>
      </c>
      <c r="F9" s="59"/>
      <c r="G9" s="78" t="s">
        <v>158</v>
      </c>
    </row>
    <row r="10" spans="1:7" ht="30">
      <c r="A10" s="81" t="s">
        <v>166</v>
      </c>
      <c r="B10" s="52" t="s">
        <v>154</v>
      </c>
      <c r="C10" s="52" t="s">
        <v>155</v>
      </c>
      <c r="D10" s="51" t="s">
        <v>167</v>
      </c>
      <c r="E10" s="59" t="s">
        <v>157</v>
      </c>
      <c r="F10" s="59"/>
      <c r="G10" s="78" t="s">
        <v>158</v>
      </c>
    </row>
    <row r="11" spans="1:7">
      <c r="A11" s="361" t="s">
        <v>168</v>
      </c>
      <c r="B11" s="362"/>
      <c r="C11" s="362"/>
      <c r="D11" s="362"/>
      <c r="E11" s="362"/>
      <c r="F11" s="362"/>
      <c r="G11" s="363"/>
    </row>
    <row r="12" spans="1:7" ht="15" customHeight="1">
      <c r="A12" s="364" t="s">
        <v>169</v>
      </c>
      <c r="B12" s="365"/>
      <c r="C12" s="365"/>
      <c r="D12" s="365"/>
      <c r="E12" s="365"/>
      <c r="F12" s="365"/>
      <c r="G12" s="366"/>
    </row>
    <row r="13" spans="1:7" ht="30">
      <c r="A13" s="80" t="s">
        <v>136</v>
      </c>
      <c r="B13" s="54">
        <v>1.3</v>
      </c>
      <c r="C13" s="52" t="s">
        <v>170</v>
      </c>
      <c r="D13" s="51" t="s">
        <v>171</v>
      </c>
      <c r="E13" s="59"/>
      <c r="F13" s="59" t="s">
        <v>158</v>
      </c>
      <c r="G13" s="78"/>
    </row>
    <row r="14" spans="1:7">
      <c r="A14" s="80" t="s">
        <v>172</v>
      </c>
      <c r="B14" s="55">
        <v>505</v>
      </c>
      <c r="C14" s="52" t="s">
        <v>155</v>
      </c>
      <c r="D14" s="51" t="s">
        <v>173</v>
      </c>
      <c r="E14" s="23"/>
      <c r="F14" s="59"/>
      <c r="G14" s="78" t="s">
        <v>158</v>
      </c>
    </row>
    <row r="15" spans="1:7" ht="30">
      <c r="A15" s="80" t="s">
        <v>174</v>
      </c>
      <c r="B15" s="52" t="s">
        <v>154</v>
      </c>
      <c r="C15" s="59" t="s">
        <v>175</v>
      </c>
      <c r="D15" s="51" t="s">
        <v>173</v>
      </c>
      <c r="E15" s="59" t="s">
        <v>158</v>
      </c>
      <c r="F15" s="59"/>
      <c r="G15" s="78"/>
    </row>
    <row r="16" spans="1:7" ht="30">
      <c r="A16" s="80" t="s">
        <v>176</v>
      </c>
      <c r="B16" s="52" t="s">
        <v>154</v>
      </c>
      <c r="C16" s="52" t="s">
        <v>155</v>
      </c>
      <c r="D16" s="51" t="s">
        <v>177</v>
      </c>
      <c r="E16" s="59" t="s">
        <v>158</v>
      </c>
      <c r="F16" s="59"/>
      <c r="G16" s="78"/>
    </row>
    <row r="17" spans="1:7" ht="30">
      <c r="A17" s="80" t="s">
        <v>178</v>
      </c>
      <c r="B17" s="55" t="s">
        <v>154</v>
      </c>
      <c r="C17" s="52" t="s">
        <v>179</v>
      </c>
      <c r="D17" s="51" t="s">
        <v>180</v>
      </c>
      <c r="E17" s="23"/>
      <c r="F17" s="59"/>
      <c r="G17" s="78" t="s">
        <v>158</v>
      </c>
    </row>
    <row r="18" spans="1:7" ht="30">
      <c r="A18" s="80" t="s">
        <v>181</v>
      </c>
      <c r="B18" s="55" t="s">
        <v>154</v>
      </c>
      <c r="C18" s="52" t="s">
        <v>179</v>
      </c>
      <c r="D18" s="51" t="s">
        <v>180</v>
      </c>
      <c r="E18" s="59" t="s">
        <v>157</v>
      </c>
      <c r="F18" s="59"/>
      <c r="G18" s="78" t="s">
        <v>158</v>
      </c>
    </row>
    <row r="19" spans="1:7" ht="30">
      <c r="A19" s="80" t="s">
        <v>182</v>
      </c>
      <c r="B19" s="52" t="s">
        <v>154</v>
      </c>
      <c r="C19" s="52" t="s">
        <v>183</v>
      </c>
      <c r="D19" s="51" t="s">
        <v>180</v>
      </c>
      <c r="E19" s="59" t="s">
        <v>158</v>
      </c>
      <c r="F19" s="59"/>
      <c r="G19" s="78"/>
    </row>
    <row r="20" spans="1:7" ht="45">
      <c r="A20" s="80" t="s">
        <v>184</v>
      </c>
      <c r="B20" s="52" t="s">
        <v>154</v>
      </c>
      <c r="C20" s="52" t="s">
        <v>183</v>
      </c>
      <c r="D20" s="51" t="s">
        <v>180</v>
      </c>
      <c r="E20" s="59" t="s">
        <v>158</v>
      </c>
      <c r="F20" s="59"/>
      <c r="G20" s="78"/>
    </row>
    <row r="21" spans="1:7" ht="45">
      <c r="A21" s="80" t="s">
        <v>185</v>
      </c>
      <c r="B21" s="52" t="s">
        <v>154</v>
      </c>
      <c r="C21" s="52" t="s">
        <v>155</v>
      </c>
      <c r="D21" s="51" t="s">
        <v>186</v>
      </c>
      <c r="E21" s="59" t="s">
        <v>158</v>
      </c>
      <c r="F21" s="59"/>
      <c r="G21" s="78"/>
    </row>
    <row r="22" spans="1:7" ht="30">
      <c r="A22" s="80" t="s">
        <v>187</v>
      </c>
      <c r="B22" s="52" t="s">
        <v>154</v>
      </c>
      <c r="C22" s="52" t="s">
        <v>155</v>
      </c>
      <c r="D22" s="51" t="s">
        <v>180</v>
      </c>
      <c r="E22" s="59" t="s">
        <v>158</v>
      </c>
      <c r="F22" s="59"/>
      <c r="G22" s="78"/>
    </row>
    <row r="23" spans="1:7" ht="30">
      <c r="A23" s="80" t="s">
        <v>188</v>
      </c>
      <c r="B23" s="52" t="s">
        <v>154</v>
      </c>
      <c r="C23" s="59" t="s">
        <v>189</v>
      </c>
      <c r="D23" s="51" t="s">
        <v>190</v>
      </c>
      <c r="E23" s="59"/>
      <c r="F23" s="59"/>
      <c r="G23" s="78" t="s">
        <v>158</v>
      </c>
    </row>
    <row r="24" spans="1:7" ht="45">
      <c r="A24" s="80" t="s">
        <v>191</v>
      </c>
      <c r="B24" s="52" t="s">
        <v>154</v>
      </c>
      <c r="C24" s="59" t="s">
        <v>189</v>
      </c>
      <c r="D24" s="51" t="s">
        <v>192</v>
      </c>
      <c r="E24" s="59" t="s">
        <v>157</v>
      </c>
      <c r="F24" s="59"/>
      <c r="G24" s="78" t="s">
        <v>158</v>
      </c>
    </row>
    <row r="25" spans="1:7">
      <c r="A25" s="353" t="s">
        <v>193</v>
      </c>
      <c r="B25" s="354"/>
      <c r="C25" s="354"/>
      <c r="D25" s="354"/>
      <c r="E25" s="354"/>
      <c r="F25" s="354"/>
      <c r="G25" s="355"/>
    </row>
    <row r="26" spans="1:7" ht="30">
      <c r="A26" s="77" t="s">
        <v>194</v>
      </c>
      <c r="B26" s="52" t="s">
        <v>154</v>
      </c>
      <c r="C26" s="82" t="s">
        <v>195</v>
      </c>
      <c r="D26" s="57" t="s">
        <v>196</v>
      </c>
      <c r="E26" s="82" t="s">
        <v>158</v>
      </c>
      <c r="F26" s="82"/>
      <c r="G26" s="83"/>
    </row>
    <row r="27" spans="1:7" ht="30">
      <c r="A27" s="77" t="s">
        <v>197</v>
      </c>
      <c r="B27" s="52" t="s">
        <v>154</v>
      </c>
      <c r="C27" s="56" t="s">
        <v>198</v>
      </c>
      <c r="D27" s="58" t="s">
        <v>196</v>
      </c>
      <c r="E27" s="84" t="s">
        <v>158</v>
      </c>
      <c r="F27" s="84"/>
      <c r="G27" s="85"/>
    </row>
    <row r="28" spans="1:7">
      <c r="A28" s="350" t="s">
        <v>199</v>
      </c>
      <c r="B28" s="351"/>
      <c r="C28" s="351"/>
      <c r="D28" s="351"/>
      <c r="E28" s="351"/>
      <c r="F28" s="351"/>
      <c r="G28" s="352"/>
    </row>
    <row r="29" spans="1:7" ht="30">
      <c r="A29" s="77" t="s">
        <v>200</v>
      </c>
      <c r="B29" s="52" t="s">
        <v>154</v>
      </c>
      <c r="C29" s="52" t="s">
        <v>201</v>
      </c>
      <c r="D29" s="58" t="s">
        <v>202</v>
      </c>
      <c r="E29" s="84" t="s">
        <v>157</v>
      </c>
      <c r="F29" s="84" t="s">
        <v>157</v>
      </c>
      <c r="G29" s="85" t="s">
        <v>158</v>
      </c>
    </row>
    <row r="30" spans="1:7" ht="45">
      <c r="A30" s="80" t="s">
        <v>203</v>
      </c>
      <c r="B30" s="52" t="s">
        <v>154</v>
      </c>
      <c r="C30" s="59" t="s">
        <v>204</v>
      </c>
      <c r="D30" s="58" t="s">
        <v>205</v>
      </c>
      <c r="E30" s="84" t="s">
        <v>158</v>
      </c>
      <c r="F30" s="84"/>
      <c r="G30" s="85"/>
    </row>
    <row r="31" spans="1:7">
      <c r="A31" s="350" t="s">
        <v>206</v>
      </c>
      <c r="B31" s="351"/>
      <c r="C31" s="351"/>
      <c r="D31" s="351"/>
      <c r="E31" s="351"/>
      <c r="F31" s="351"/>
      <c r="G31" s="352"/>
    </row>
    <row r="32" spans="1:7" ht="30">
      <c r="A32" s="80" t="s">
        <v>207</v>
      </c>
      <c r="B32" s="52" t="s">
        <v>154</v>
      </c>
      <c r="C32" s="56" t="s">
        <v>155</v>
      </c>
      <c r="D32" s="58" t="s">
        <v>208</v>
      </c>
      <c r="E32" s="84"/>
      <c r="F32" s="84"/>
      <c r="G32" s="85" t="s">
        <v>158</v>
      </c>
    </row>
    <row r="33" spans="1:7" ht="30">
      <c r="A33" s="80" t="s">
        <v>209</v>
      </c>
      <c r="B33" s="55">
        <v>460</v>
      </c>
      <c r="C33" s="56" t="s">
        <v>155</v>
      </c>
      <c r="D33" s="58" t="s">
        <v>208</v>
      </c>
      <c r="E33" s="84"/>
      <c r="F33" s="84"/>
      <c r="G33" s="85" t="s">
        <v>158</v>
      </c>
    </row>
    <row r="34" spans="1:7" ht="30">
      <c r="A34" s="80" t="s">
        <v>210</v>
      </c>
      <c r="B34" s="55">
        <v>865</v>
      </c>
      <c r="C34" s="56" t="s">
        <v>155</v>
      </c>
      <c r="D34" s="58" t="s">
        <v>208</v>
      </c>
      <c r="E34" s="84"/>
      <c r="F34" s="84"/>
      <c r="G34" s="85" t="s">
        <v>158</v>
      </c>
    </row>
    <row r="35" spans="1:7" ht="30">
      <c r="A35" s="80" t="s">
        <v>211</v>
      </c>
      <c r="B35" s="23" t="s">
        <v>154</v>
      </c>
      <c r="C35" s="60" t="s">
        <v>212</v>
      </c>
      <c r="D35" s="58" t="s">
        <v>208</v>
      </c>
      <c r="E35" s="84"/>
      <c r="F35" s="84"/>
      <c r="G35" s="85" t="s">
        <v>158</v>
      </c>
    </row>
    <row r="36" spans="1:7" ht="60">
      <c r="A36" s="80" t="s">
        <v>213</v>
      </c>
      <c r="B36" s="55">
        <v>2530</v>
      </c>
      <c r="C36" s="82" t="s">
        <v>214</v>
      </c>
      <c r="D36" s="58" t="s">
        <v>215</v>
      </c>
      <c r="E36" s="84"/>
      <c r="F36" s="84"/>
      <c r="G36" s="85" t="s">
        <v>158</v>
      </c>
    </row>
    <row r="37" spans="1:7" ht="15" customHeight="1">
      <c r="A37" s="353" t="s">
        <v>216</v>
      </c>
      <c r="B37" s="354"/>
      <c r="C37" s="354"/>
      <c r="D37" s="354"/>
      <c r="E37" s="354"/>
      <c r="F37" s="354"/>
      <c r="G37" s="355"/>
    </row>
    <row r="38" spans="1:7" s="40" customFormat="1" ht="30">
      <c r="A38" s="80" t="s">
        <v>217</v>
      </c>
      <c r="B38" s="61">
        <v>112</v>
      </c>
      <c r="C38" s="60" t="s">
        <v>155</v>
      </c>
      <c r="D38" s="58" t="s">
        <v>218</v>
      </c>
      <c r="E38" s="84"/>
      <c r="F38" s="86"/>
      <c r="G38" s="85" t="s">
        <v>158</v>
      </c>
    </row>
    <row r="39" spans="1:7" ht="45">
      <c r="A39" s="80" t="s">
        <v>219</v>
      </c>
      <c r="B39" s="61">
        <v>173</v>
      </c>
      <c r="C39" s="84" t="s">
        <v>220</v>
      </c>
      <c r="D39" s="58" t="s">
        <v>208</v>
      </c>
      <c r="E39" s="84"/>
      <c r="F39" s="87"/>
      <c r="G39" s="85" t="s">
        <v>158</v>
      </c>
    </row>
    <row r="40" spans="1:7" ht="30">
      <c r="A40" s="80" t="s">
        <v>221</v>
      </c>
      <c r="B40" s="61">
        <v>173</v>
      </c>
      <c r="C40" s="60" t="s">
        <v>155</v>
      </c>
      <c r="D40" s="58" t="s">
        <v>208</v>
      </c>
      <c r="E40" s="84"/>
      <c r="F40" s="87"/>
      <c r="G40" s="85" t="s">
        <v>158</v>
      </c>
    </row>
    <row r="41" spans="1:7" ht="30">
      <c r="A41" s="80" t="s">
        <v>222</v>
      </c>
      <c r="B41" s="61">
        <v>290</v>
      </c>
      <c r="C41" s="60" t="s">
        <v>155</v>
      </c>
      <c r="D41" s="58" t="s">
        <v>223</v>
      </c>
      <c r="E41" s="84" t="s">
        <v>158</v>
      </c>
      <c r="F41" s="84"/>
      <c r="G41" s="85"/>
    </row>
    <row r="42" spans="1:7" ht="30">
      <c r="A42" s="77" t="s">
        <v>224</v>
      </c>
      <c r="B42" s="52" t="s">
        <v>154</v>
      </c>
      <c r="C42" s="56" t="s">
        <v>155</v>
      </c>
      <c r="D42" s="57" t="s">
        <v>225</v>
      </c>
      <c r="E42" s="82" t="s">
        <v>158</v>
      </c>
      <c r="F42" s="82"/>
      <c r="G42" s="83"/>
    </row>
    <row r="43" spans="1:7" ht="30">
      <c r="A43" s="80" t="s">
        <v>226</v>
      </c>
      <c r="B43" s="52" t="s">
        <v>154</v>
      </c>
      <c r="C43" s="56" t="s">
        <v>155</v>
      </c>
      <c r="D43" s="57" t="s">
        <v>225</v>
      </c>
      <c r="E43" s="82" t="s">
        <v>158</v>
      </c>
      <c r="F43" s="82"/>
      <c r="G43" s="83"/>
    </row>
    <row r="44" spans="1:7" ht="30">
      <c r="A44" s="80" t="s">
        <v>227</v>
      </c>
      <c r="B44" s="52" t="s">
        <v>154</v>
      </c>
      <c r="C44" s="56" t="s">
        <v>179</v>
      </c>
      <c r="D44" s="57" t="s">
        <v>225</v>
      </c>
      <c r="E44" s="82" t="s">
        <v>158</v>
      </c>
      <c r="F44" s="82"/>
      <c r="G44" s="83"/>
    </row>
    <row r="45" spans="1:7" ht="30">
      <c r="A45" s="80" t="s">
        <v>228</v>
      </c>
      <c r="B45" s="55" t="s">
        <v>154</v>
      </c>
      <c r="C45" s="56" t="s">
        <v>155</v>
      </c>
      <c r="D45" s="57" t="s">
        <v>229</v>
      </c>
      <c r="E45" s="82"/>
      <c r="F45" s="23"/>
      <c r="G45" s="83" t="s">
        <v>158</v>
      </c>
    </row>
    <row r="46" spans="1:7" ht="30">
      <c r="A46" s="80" t="s">
        <v>230</v>
      </c>
      <c r="B46" s="55">
        <v>70</v>
      </c>
      <c r="C46" s="56" t="s">
        <v>155</v>
      </c>
      <c r="D46" s="57" t="s">
        <v>231</v>
      </c>
      <c r="E46" s="82"/>
      <c r="F46" s="23"/>
      <c r="G46" s="83" t="s">
        <v>158</v>
      </c>
    </row>
    <row r="47" spans="1:7">
      <c r="A47" s="353" t="s">
        <v>232</v>
      </c>
      <c r="B47" s="354"/>
      <c r="C47" s="354"/>
      <c r="D47" s="354"/>
      <c r="E47" s="354"/>
      <c r="F47" s="354"/>
      <c r="G47" s="355"/>
    </row>
    <row r="48" spans="1:7" ht="15.75" thickBot="1">
      <c r="A48" s="88" t="s">
        <v>233</v>
      </c>
      <c r="B48" s="89">
        <v>190</v>
      </c>
      <c r="C48" s="90" t="s">
        <v>155</v>
      </c>
      <c r="D48" s="91" t="s">
        <v>234</v>
      </c>
      <c r="E48" s="90"/>
      <c r="F48" s="90" t="s">
        <v>158</v>
      </c>
      <c r="G48" s="92"/>
    </row>
    <row r="50" spans="1:7">
      <c r="A50" s="62" t="s">
        <v>235</v>
      </c>
      <c r="D50" s="63"/>
      <c r="G50" s="63" t="s">
        <v>236</v>
      </c>
    </row>
  </sheetData>
  <sheetProtection algorithmName="SHA-512" hashValue="Yn6NbEQ7Numn7XJYHqqswBn1vfn7VYFz12kHbwRN2l0mx7aH0aDrvdEa6J0uO3U37Szo2DZP+v+PhSfSLD4TBQ==" saltValue="befd46tgfNuJ6oGzZtlgAw==" spinCount="100000" sheet="1" objects="1" scenarios="1"/>
  <mergeCells count="10">
    <mergeCell ref="A28:G28"/>
    <mergeCell ref="A31:G31"/>
    <mergeCell ref="A37:G37"/>
    <mergeCell ref="A47:G47"/>
    <mergeCell ref="A1:G1"/>
    <mergeCell ref="A2:G2"/>
    <mergeCell ref="A4:G4"/>
    <mergeCell ref="A11:G11"/>
    <mergeCell ref="A12:G12"/>
    <mergeCell ref="A25:G2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CCA5C-3F23-43C2-83F1-A4D0E4B4A61B}">
  <sheetPr>
    <pageSetUpPr fitToPage="1"/>
  </sheetPr>
  <dimension ref="A2:Y15"/>
  <sheetViews>
    <sheetView showGridLines="0" zoomScale="120" zoomScaleNormal="120" workbookViewId="0">
      <selection activeCell="B3" sqref="B3:X3"/>
    </sheetView>
  </sheetViews>
  <sheetFormatPr defaultRowHeight="15"/>
  <cols>
    <col min="1" max="25" width="4.42578125" customWidth="1"/>
  </cols>
  <sheetData>
    <row r="2" spans="1:25" ht="15.75">
      <c r="B2" s="368" t="s">
        <v>237</v>
      </c>
      <c r="C2" s="368"/>
      <c r="D2" s="368"/>
      <c r="E2" s="368"/>
      <c r="F2" s="368"/>
      <c r="G2" s="368"/>
      <c r="H2" s="368"/>
      <c r="I2" s="368"/>
      <c r="J2" s="368"/>
      <c r="K2" s="368"/>
      <c r="L2" s="368"/>
      <c r="M2" s="368"/>
      <c r="N2" s="368"/>
      <c r="O2" s="368"/>
      <c r="P2" s="368"/>
      <c r="Q2" s="368"/>
      <c r="R2" s="368"/>
      <c r="S2" s="368"/>
      <c r="T2" s="368"/>
      <c r="U2" s="368"/>
      <c r="V2" s="368"/>
      <c r="W2" s="368"/>
      <c r="X2" s="368"/>
    </row>
    <row r="3" spans="1:25" ht="180" customHeight="1">
      <c r="A3" s="73"/>
      <c r="B3" s="369" t="s">
        <v>238</v>
      </c>
      <c r="C3" s="369"/>
      <c r="D3" s="369"/>
      <c r="E3" s="369"/>
      <c r="F3" s="369"/>
      <c r="G3" s="369"/>
      <c r="H3" s="369"/>
      <c r="I3" s="369"/>
      <c r="J3" s="369"/>
      <c r="K3" s="369"/>
      <c r="L3" s="369"/>
      <c r="M3" s="369"/>
      <c r="N3" s="369"/>
      <c r="O3" s="369"/>
      <c r="P3" s="369"/>
      <c r="Q3" s="369"/>
      <c r="R3" s="369"/>
      <c r="S3" s="369"/>
      <c r="T3" s="369"/>
      <c r="U3" s="369"/>
      <c r="V3" s="369"/>
      <c r="W3" s="369"/>
      <c r="X3" s="369"/>
      <c r="Y3" s="73"/>
    </row>
    <row r="4" spans="1:25" ht="34.5" customHeight="1">
      <c r="A4" s="73"/>
      <c r="B4" s="369" t="s">
        <v>239</v>
      </c>
      <c r="C4" s="369"/>
      <c r="D4" s="369"/>
      <c r="E4" s="369"/>
      <c r="F4" s="369"/>
      <c r="G4" s="369"/>
      <c r="H4" s="369"/>
      <c r="I4" s="369"/>
      <c r="J4" s="369"/>
      <c r="K4" s="369"/>
      <c r="L4" s="369"/>
      <c r="M4" s="369"/>
      <c r="N4" s="369"/>
      <c r="O4" s="369"/>
      <c r="P4" s="369"/>
      <c r="Q4" s="369"/>
      <c r="R4" s="369"/>
      <c r="S4" s="369"/>
      <c r="T4" s="369"/>
      <c r="U4" s="369"/>
      <c r="V4" s="369"/>
      <c r="W4" s="369"/>
      <c r="X4" s="369"/>
      <c r="Y4" s="73"/>
    </row>
    <row r="5" spans="1:25" ht="60" customHeight="1">
      <c r="A5" s="73"/>
      <c r="B5" s="367" t="s">
        <v>240</v>
      </c>
      <c r="C5" s="367"/>
      <c r="D5" s="367"/>
      <c r="E5" s="367"/>
      <c r="F5" s="367"/>
      <c r="G5" s="367"/>
      <c r="H5" s="367"/>
      <c r="I5" s="367"/>
      <c r="J5" s="367"/>
      <c r="K5" s="367"/>
      <c r="L5" s="367"/>
      <c r="M5" s="367"/>
      <c r="N5" s="367"/>
      <c r="O5" s="367"/>
      <c r="P5" s="367"/>
      <c r="Q5" s="367"/>
      <c r="R5" s="367"/>
      <c r="S5" s="367"/>
      <c r="T5" s="367"/>
      <c r="U5" s="367"/>
      <c r="V5" s="367"/>
      <c r="W5" s="367"/>
      <c r="X5" s="367"/>
      <c r="Y5" s="73"/>
    </row>
    <row r="6" spans="1:25" ht="49.5" customHeight="1">
      <c r="A6" s="73"/>
      <c r="B6" s="369" t="s">
        <v>241</v>
      </c>
      <c r="C6" s="369"/>
      <c r="D6" s="369"/>
      <c r="E6" s="369"/>
      <c r="F6" s="369"/>
      <c r="G6" s="369"/>
      <c r="H6" s="369"/>
      <c r="I6" s="369"/>
      <c r="J6" s="369"/>
      <c r="K6" s="369"/>
      <c r="L6" s="369"/>
      <c r="M6" s="369"/>
      <c r="N6" s="369"/>
      <c r="O6" s="369"/>
      <c r="P6" s="369"/>
      <c r="Q6" s="369"/>
      <c r="R6" s="369"/>
      <c r="S6" s="369"/>
      <c r="T6" s="369"/>
      <c r="U6" s="369"/>
      <c r="V6" s="369"/>
      <c r="W6" s="369"/>
      <c r="X6" s="369"/>
      <c r="Y6" s="73"/>
    </row>
    <row r="7" spans="1:25" ht="34.5" customHeight="1">
      <c r="A7" s="73"/>
      <c r="B7" s="367" t="s">
        <v>242</v>
      </c>
      <c r="C7" s="367"/>
      <c r="D7" s="367"/>
      <c r="E7" s="367"/>
      <c r="F7" s="367"/>
      <c r="G7" s="367"/>
      <c r="H7" s="367"/>
      <c r="I7" s="367"/>
      <c r="J7" s="367"/>
      <c r="K7" s="367"/>
      <c r="L7" s="367"/>
      <c r="M7" s="367"/>
      <c r="N7" s="367"/>
      <c r="O7" s="367"/>
      <c r="P7" s="367"/>
      <c r="Q7" s="367"/>
      <c r="R7" s="367"/>
      <c r="S7" s="367"/>
      <c r="T7" s="367"/>
      <c r="U7" s="367"/>
      <c r="V7" s="367"/>
      <c r="W7" s="367"/>
      <c r="X7" s="367"/>
      <c r="Y7" s="73"/>
    </row>
    <row r="8" spans="1:25" ht="79.5" customHeight="1">
      <c r="A8" s="73"/>
      <c r="B8" s="367" t="s">
        <v>243</v>
      </c>
      <c r="C8" s="367"/>
      <c r="D8" s="367"/>
      <c r="E8" s="367"/>
      <c r="F8" s="367"/>
      <c r="G8" s="367"/>
      <c r="H8" s="367"/>
      <c r="I8" s="367"/>
      <c r="J8" s="367"/>
      <c r="K8" s="367"/>
      <c r="L8" s="367"/>
      <c r="M8" s="367"/>
      <c r="N8" s="367"/>
      <c r="O8" s="367"/>
      <c r="P8" s="367"/>
      <c r="Q8" s="367"/>
      <c r="R8" s="367"/>
      <c r="S8" s="367"/>
      <c r="T8" s="367"/>
      <c r="U8" s="367"/>
      <c r="V8" s="367"/>
      <c r="W8" s="367"/>
      <c r="X8" s="367"/>
      <c r="Y8" s="73"/>
    </row>
    <row r="9" spans="1:25" ht="34.5" customHeight="1">
      <c r="A9" s="73"/>
      <c r="B9" s="369" t="s">
        <v>244</v>
      </c>
      <c r="C9" s="369"/>
      <c r="D9" s="369"/>
      <c r="E9" s="369"/>
      <c r="F9" s="369"/>
      <c r="G9" s="369"/>
      <c r="H9" s="369"/>
      <c r="I9" s="369"/>
      <c r="J9" s="369"/>
      <c r="K9" s="369"/>
      <c r="L9" s="369"/>
      <c r="M9" s="369"/>
      <c r="N9" s="369"/>
      <c r="O9" s="369"/>
      <c r="P9" s="369"/>
      <c r="Q9" s="369"/>
      <c r="R9" s="369"/>
      <c r="S9" s="369"/>
      <c r="T9" s="369"/>
      <c r="U9" s="369"/>
      <c r="V9" s="369"/>
      <c r="W9" s="369"/>
      <c r="X9" s="369"/>
      <c r="Y9" s="73"/>
    </row>
    <row r="10" spans="1:25" ht="54.75" customHeight="1">
      <c r="A10" s="73"/>
      <c r="B10" s="367" t="s">
        <v>245</v>
      </c>
      <c r="C10" s="367"/>
      <c r="D10" s="367"/>
      <c r="E10" s="367"/>
      <c r="F10" s="367"/>
      <c r="G10" s="367"/>
      <c r="H10" s="367"/>
      <c r="I10" s="367"/>
      <c r="J10" s="367"/>
      <c r="K10" s="367"/>
      <c r="L10" s="367"/>
      <c r="M10" s="367"/>
      <c r="N10" s="367"/>
      <c r="O10" s="367"/>
      <c r="P10" s="367"/>
      <c r="Q10" s="367"/>
      <c r="R10" s="367"/>
      <c r="S10" s="367"/>
      <c r="T10" s="367"/>
      <c r="U10" s="367"/>
      <c r="V10" s="367"/>
      <c r="W10" s="367"/>
      <c r="X10" s="367"/>
      <c r="Y10" s="73"/>
    </row>
    <row r="11" spans="1:25" ht="45" customHeight="1">
      <c r="A11" s="73"/>
      <c r="B11" s="367" t="s">
        <v>246</v>
      </c>
      <c r="C11" s="367"/>
      <c r="D11" s="367"/>
      <c r="E11" s="367"/>
      <c r="F11" s="367"/>
      <c r="G11" s="367"/>
      <c r="H11" s="367"/>
      <c r="I11" s="367"/>
      <c r="J11" s="367"/>
      <c r="K11" s="367"/>
      <c r="L11" s="367"/>
      <c r="M11" s="367"/>
      <c r="N11" s="367"/>
      <c r="O11" s="367"/>
      <c r="P11" s="367"/>
      <c r="Q11" s="367"/>
      <c r="R11" s="367"/>
      <c r="S11" s="367"/>
      <c r="T11" s="367"/>
      <c r="U11" s="367"/>
      <c r="V11" s="367"/>
      <c r="W11" s="367"/>
      <c r="X11" s="367"/>
      <c r="Y11" s="73"/>
    </row>
    <row r="12" spans="1:25" ht="54.75" customHeight="1">
      <c r="A12" s="73"/>
      <c r="B12" s="369" t="s">
        <v>247</v>
      </c>
      <c r="C12" s="369"/>
      <c r="D12" s="369"/>
      <c r="E12" s="369"/>
      <c r="F12" s="369"/>
      <c r="G12" s="369"/>
      <c r="H12" s="369"/>
      <c r="I12" s="369"/>
      <c r="J12" s="369"/>
      <c r="K12" s="369"/>
      <c r="L12" s="369"/>
      <c r="M12" s="369"/>
      <c r="N12" s="369"/>
      <c r="O12" s="369"/>
      <c r="P12" s="369"/>
      <c r="Q12" s="369"/>
      <c r="R12" s="369"/>
      <c r="S12" s="369"/>
      <c r="T12" s="369"/>
      <c r="U12" s="369"/>
      <c r="V12" s="369"/>
      <c r="W12" s="369"/>
      <c r="X12" s="369"/>
      <c r="Y12" s="73"/>
    </row>
    <row r="13" spans="1:25" ht="24.75" customHeight="1">
      <c r="A13" s="73"/>
      <c r="B13" s="367" t="s">
        <v>248</v>
      </c>
      <c r="C13" s="367"/>
      <c r="D13" s="367"/>
      <c r="E13" s="367"/>
      <c r="F13" s="367"/>
      <c r="G13" s="367"/>
      <c r="H13" s="367"/>
      <c r="I13" s="367"/>
      <c r="J13" s="367"/>
      <c r="K13" s="367"/>
      <c r="L13" s="367"/>
      <c r="M13" s="367"/>
      <c r="N13" s="367"/>
      <c r="O13" s="367"/>
      <c r="P13" s="367"/>
      <c r="Q13" s="367"/>
      <c r="R13" s="367"/>
      <c r="S13" s="367"/>
      <c r="T13" s="367"/>
      <c r="U13" s="367"/>
      <c r="V13" s="367"/>
      <c r="W13" s="367"/>
      <c r="X13" s="367"/>
      <c r="Y13" s="73"/>
    </row>
    <row r="14" spans="1:25" ht="1.5" customHeight="1">
      <c r="B14" s="74"/>
      <c r="C14" s="74"/>
      <c r="D14" s="74"/>
      <c r="E14" s="74"/>
      <c r="F14" s="74"/>
      <c r="G14" s="74"/>
      <c r="H14" s="74"/>
      <c r="I14" s="74"/>
      <c r="J14" s="74"/>
      <c r="K14" s="74"/>
      <c r="L14" s="74"/>
      <c r="M14" s="74"/>
      <c r="N14" s="74"/>
      <c r="O14" s="74"/>
      <c r="P14" s="74"/>
      <c r="Q14" s="74"/>
      <c r="R14" s="74"/>
      <c r="S14" s="74"/>
      <c r="T14" s="74"/>
      <c r="U14" s="74"/>
      <c r="V14" s="74"/>
      <c r="W14" s="74"/>
      <c r="X14" s="74"/>
    </row>
    <row r="15" spans="1:25">
      <c r="B15" s="75" t="s">
        <v>249</v>
      </c>
      <c r="C15" s="75"/>
      <c r="D15" s="75"/>
      <c r="E15" s="75"/>
      <c r="F15" s="75"/>
      <c r="G15" s="75"/>
      <c r="H15" s="75"/>
      <c r="I15" s="75"/>
      <c r="J15" s="75"/>
      <c r="K15" s="75"/>
      <c r="L15" s="75"/>
      <c r="M15" s="75"/>
      <c r="N15" s="75"/>
      <c r="O15" s="75"/>
      <c r="P15" s="75"/>
      <c r="Q15" s="75"/>
      <c r="R15" s="75"/>
      <c r="S15" s="75"/>
      <c r="T15" s="75"/>
      <c r="U15" s="75"/>
      <c r="V15" s="75"/>
      <c r="W15" s="75"/>
      <c r="X15" s="75"/>
    </row>
  </sheetData>
  <sheetProtection algorithmName="SHA-512" hashValue="o3Lq6Gb+4OMbRWsn22VE9kgX6uWqexQpw6nTGEaY9kDru0xAxiaJbA8cDUF985C9pJLUXzjRjwwQNO3ngeWK/g==" saltValue="afUZz1K5qqHf86WHFgD45w==" spinCount="100000" sheet="1" objects="1" scenarios="1"/>
  <mergeCells count="12">
    <mergeCell ref="B13:X13"/>
    <mergeCell ref="B2:X2"/>
    <mergeCell ref="B3:X3"/>
    <mergeCell ref="B4:X4"/>
    <mergeCell ref="B5:X5"/>
    <mergeCell ref="B6:X6"/>
    <mergeCell ref="B7:X7"/>
    <mergeCell ref="B8:X8"/>
    <mergeCell ref="B9:X9"/>
    <mergeCell ref="B10:X10"/>
    <mergeCell ref="B11:X11"/>
    <mergeCell ref="B12:X12"/>
  </mergeCells>
  <pageMargins left="0.7" right="0.7" top="0.75" bottom="0.75" header="0.3" footer="0.3"/>
  <pageSetup scale="88"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D6024-1DA5-426E-A131-687C1BB36DC2}">
  <dimension ref="B1:C2"/>
  <sheetViews>
    <sheetView workbookViewId="0">
      <selection activeCell="E14" sqref="E14"/>
    </sheetView>
  </sheetViews>
  <sheetFormatPr defaultRowHeight="15"/>
  <cols>
    <col min="2" max="2" width="9.140625" style="20"/>
    <col min="3" max="3" width="9.140625" style="72"/>
  </cols>
  <sheetData>
    <row r="1" spans="2:3">
      <c r="B1" s="20" t="s">
        <v>250</v>
      </c>
      <c r="C1" s="72" t="s">
        <v>251</v>
      </c>
    </row>
    <row r="2" spans="2:3">
      <c r="B2" s="20">
        <v>1</v>
      </c>
      <c r="C2" s="72" t="s">
        <v>252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394F6-7207-4359-91E1-49FA741250A5}">
  <dimension ref="B2:P39"/>
  <sheetViews>
    <sheetView workbookViewId="0">
      <selection activeCell="I8" sqref="I8"/>
    </sheetView>
  </sheetViews>
  <sheetFormatPr defaultRowHeight="15"/>
  <cols>
    <col min="1" max="1" width="5.7109375" customWidth="1"/>
    <col min="2" max="2" width="18.28515625" bestFit="1" customWidth="1"/>
    <col min="8" max="8" width="27.5703125" bestFit="1" customWidth="1"/>
    <col min="11" max="11" width="35.85546875" bestFit="1" customWidth="1"/>
    <col min="16" max="16" width="5.7109375" style="18" customWidth="1"/>
  </cols>
  <sheetData>
    <row r="2" spans="2:11">
      <c r="B2" s="17" t="s">
        <v>253</v>
      </c>
      <c r="D2" s="17" t="s">
        <v>254</v>
      </c>
      <c r="H2" s="370" t="s">
        <v>255</v>
      </c>
      <c r="I2" s="370"/>
      <c r="K2" s="17" t="s">
        <v>256</v>
      </c>
    </row>
    <row r="3" spans="2:11">
      <c r="B3" t="s">
        <v>257</v>
      </c>
      <c r="D3" t="s">
        <v>258</v>
      </c>
      <c r="H3" t="str">
        <f>D17</f>
        <v>Multifamily Income Qualified</v>
      </c>
      <c r="I3" s="19">
        <v>7500</v>
      </c>
      <c r="K3" t="s">
        <v>153</v>
      </c>
    </row>
    <row r="4" spans="2:11">
      <c r="B4" t="s">
        <v>259</v>
      </c>
      <c r="D4" t="s">
        <v>260</v>
      </c>
      <c r="H4" t="str">
        <f>D18</f>
        <v>Public Housing</v>
      </c>
      <c r="I4" s="19">
        <v>7500</v>
      </c>
      <c r="K4" t="s">
        <v>159</v>
      </c>
    </row>
    <row r="5" spans="2:11">
      <c r="B5" t="s">
        <v>261</v>
      </c>
      <c r="D5" t="s">
        <v>262</v>
      </c>
      <c r="H5" t="str">
        <f>D19</f>
        <v>Market Rate</v>
      </c>
      <c r="I5" s="19">
        <v>5000</v>
      </c>
      <c r="K5" t="s">
        <v>161</v>
      </c>
    </row>
    <row r="6" spans="2:11">
      <c r="B6" t="s">
        <v>263</v>
      </c>
      <c r="K6" t="s">
        <v>163</v>
      </c>
    </row>
    <row r="7" spans="2:11">
      <c r="B7" t="s">
        <v>264</v>
      </c>
      <c r="D7" s="17" t="s">
        <v>265</v>
      </c>
      <c r="H7" s="17" t="s">
        <v>266</v>
      </c>
      <c r="K7" t="s">
        <v>165</v>
      </c>
    </row>
    <row r="8" spans="2:11">
      <c r="D8" t="s">
        <v>267</v>
      </c>
      <c r="H8" t="s">
        <v>268</v>
      </c>
      <c r="K8" t="s">
        <v>166</v>
      </c>
    </row>
    <row r="9" spans="2:11">
      <c r="B9" s="17" t="s">
        <v>269</v>
      </c>
      <c r="D9" t="s">
        <v>270</v>
      </c>
      <c r="H9" t="s">
        <v>271</v>
      </c>
      <c r="K9" t="s">
        <v>136</v>
      </c>
    </row>
    <row r="10" spans="2:11">
      <c r="B10" t="s">
        <v>272</v>
      </c>
      <c r="K10" t="s">
        <v>172</v>
      </c>
    </row>
    <row r="11" spans="2:11">
      <c r="B11" t="s">
        <v>273</v>
      </c>
      <c r="D11" s="17" t="s">
        <v>274</v>
      </c>
      <c r="H11" s="370" t="s">
        <v>275</v>
      </c>
      <c r="I11" s="370"/>
      <c r="K11" t="s">
        <v>174</v>
      </c>
    </row>
    <row r="12" spans="2:11">
      <c r="B12" t="s">
        <v>276</v>
      </c>
      <c r="D12" t="s">
        <v>277</v>
      </c>
      <c r="H12" t="str">
        <f>D17</f>
        <v>Multifamily Income Qualified</v>
      </c>
      <c r="I12" s="19">
        <v>7500</v>
      </c>
      <c r="K12" t="s">
        <v>176</v>
      </c>
    </row>
    <row r="13" spans="2:11">
      <c r="B13" t="s">
        <v>264</v>
      </c>
      <c r="D13" t="s">
        <v>278</v>
      </c>
      <c r="H13" t="str">
        <f>D18</f>
        <v>Public Housing</v>
      </c>
      <c r="I13" s="19">
        <v>7500</v>
      </c>
      <c r="K13" t="s">
        <v>178</v>
      </c>
    </row>
    <row r="14" spans="2:11">
      <c r="D14" t="s">
        <v>119</v>
      </c>
      <c r="H14" t="str">
        <f>D19</f>
        <v>Market Rate</v>
      </c>
      <c r="I14" s="19">
        <v>5000</v>
      </c>
      <c r="K14" t="s">
        <v>181</v>
      </c>
    </row>
    <row r="15" spans="2:11">
      <c r="B15" s="17" t="s">
        <v>279</v>
      </c>
      <c r="K15" t="s">
        <v>182</v>
      </c>
    </row>
    <row r="16" spans="2:11">
      <c r="B16" t="s">
        <v>280</v>
      </c>
      <c r="D16" s="17" t="s">
        <v>281</v>
      </c>
      <c r="K16" t="s">
        <v>184</v>
      </c>
    </row>
    <row r="17" spans="2:11">
      <c r="B17" t="s">
        <v>282</v>
      </c>
      <c r="D17" t="s">
        <v>283</v>
      </c>
      <c r="H17" s="370" t="s">
        <v>284</v>
      </c>
      <c r="I17" s="370"/>
      <c r="K17" t="s">
        <v>185</v>
      </c>
    </row>
    <row r="18" spans="2:11">
      <c r="B18" t="s">
        <v>285</v>
      </c>
      <c r="D18" t="s">
        <v>6</v>
      </c>
      <c r="H18" t="str">
        <f>D17</f>
        <v>Multifamily Income Qualified</v>
      </c>
      <c r="I18" s="19">
        <v>0.6</v>
      </c>
      <c r="K18" t="s">
        <v>187</v>
      </c>
    </row>
    <row r="19" spans="2:11">
      <c r="B19" t="s">
        <v>286</v>
      </c>
      <c r="D19" t="s">
        <v>287</v>
      </c>
      <c r="H19" t="str">
        <f>D18</f>
        <v>Public Housing</v>
      </c>
      <c r="I19" s="19">
        <v>0.6</v>
      </c>
      <c r="K19" t="s">
        <v>188</v>
      </c>
    </row>
    <row r="20" spans="2:11">
      <c r="B20" t="s">
        <v>288</v>
      </c>
      <c r="H20" t="str">
        <f>D19</f>
        <v>Market Rate</v>
      </c>
      <c r="I20" s="19">
        <v>0</v>
      </c>
      <c r="K20" t="s">
        <v>191</v>
      </c>
    </row>
    <row r="21" spans="2:11">
      <c r="B21" t="s">
        <v>289</v>
      </c>
      <c r="D21" s="17" t="s">
        <v>290</v>
      </c>
      <c r="K21" t="s">
        <v>194</v>
      </c>
    </row>
    <row r="22" spans="2:11">
      <c r="B22" t="s">
        <v>291</v>
      </c>
      <c r="D22" t="s">
        <v>292</v>
      </c>
      <c r="H22" s="370" t="s">
        <v>293</v>
      </c>
      <c r="I22" s="370"/>
      <c r="K22" t="s">
        <v>197</v>
      </c>
    </row>
    <row r="23" spans="2:11">
      <c r="B23" t="s">
        <v>264</v>
      </c>
      <c r="D23" t="s">
        <v>294</v>
      </c>
      <c r="H23" t="str">
        <f>D17</f>
        <v>Multifamily Income Qualified</v>
      </c>
      <c r="I23" s="19">
        <v>1</v>
      </c>
      <c r="K23" t="s">
        <v>200</v>
      </c>
    </row>
    <row r="24" spans="2:11">
      <c r="H24" t="str">
        <f>D18</f>
        <v>Public Housing</v>
      </c>
      <c r="I24" s="19">
        <v>1</v>
      </c>
      <c r="K24" t="s">
        <v>203</v>
      </c>
    </row>
    <row r="25" spans="2:11">
      <c r="B25" s="17" t="s">
        <v>295</v>
      </c>
      <c r="D25" s="17" t="s">
        <v>296</v>
      </c>
      <c r="H25" t="str">
        <f>D19</f>
        <v>Market Rate</v>
      </c>
      <c r="I25" s="19">
        <v>0</v>
      </c>
      <c r="K25" t="s">
        <v>207</v>
      </c>
    </row>
    <row r="26" spans="2:11">
      <c r="B26" t="s">
        <v>297</v>
      </c>
      <c r="D26" t="s">
        <v>298</v>
      </c>
      <c r="K26" t="s">
        <v>210</v>
      </c>
    </row>
    <row r="27" spans="2:11">
      <c r="B27" t="s">
        <v>299</v>
      </c>
      <c r="D27" t="s">
        <v>300</v>
      </c>
      <c r="K27" t="s">
        <v>211</v>
      </c>
    </row>
    <row r="28" spans="2:11">
      <c r="B28" t="s">
        <v>301</v>
      </c>
      <c r="D28" t="s">
        <v>302</v>
      </c>
      <c r="K28" t="s">
        <v>213</v>
      </c>
    </row>
    <row r="29" spans="2:11">
      <c r="B29" t="s">
        <v>286</v>
      </c>
      <c r="K29" t="s">
        <v>217</v>
      </c>
    </row>
    <row r="30" spans="2:11">
      <c r="B30" t="s">
        <v>288</v>
      </c>
      <c r="K30" t="s">
        <v>219</v>
      </c>
    </row>
    <row r="31" spans="2:11">
      <c r="B31" t="s">
        <v>289</v>
      </c>
      <c r="K31" t="s">
        <v>221</v>
      </c>
    </row>
    <row r="32" spans="2:11">
      <c r="B32" t="s">
        <v>303</v>
      </c>
      <c r="K32" t="s">
        <v>222</v>
      </c>
    </row>
    <row r="33" spans="2:11">
      <c r="B33" t="s">
        <v>304</v>
      </c>
      <c r="K33" t="s">
        <v>224</v>
      </c>
    </row>
    <row r="34" spans="2:11">
      <c r="B34" t="s">
        <v>264</v>
      </c>
      <c r="K34" t="s">
        <v>226</v>
      </c>
    </row>
    <row r="35" spans="2:11">
      <c r="K35" t="s">
        <v>227</v>
      </c>
    </row>
    <row r="36" spans="2:11">
      <c r="B36" s="17" t="s">
        <v>305</v>
      </c>
      <c r="K36" t="s">
        <v>228</v>
      </c>
    </row>
    <row r="37" spans="2:11">
      <c r="B37" t="s">
        <v>306</v>
      </c>
      <c r="K37" t="s">
        <v>230</v>
      </c>
    </row>
    <row r="38" spans="2:11">
      <c r="B38" t="s">
        <v>307</v>
      </c>
      <c r="K38" t="s">
        <v>233</v>
      </c>
    </row>
    <row r="39" spans="2:11">
      <c r="B39" t="s">
        <v>264</v>
      </c>
    </row>
  </sheetData>
  <mergeCells count="4">
    <mergeCell ref="H2:I2"/>
    <mergeCell ref="H11:I11"/>
    <mergeCell ref="H17:I17"/>
    <mergeCell ref="H22:I2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HVAC Workbook</vt:lpstr>
      <vt:lpstr>Heat Pump Unit Details</vt:lpstr>
      <vt:lpstr>Window AC Unit Level Details</vt:lpstr>
      <vt:lpstr>Health &amp; Safety - Costs</vt:lpstr>
      <vt:lpstr>Health &amp; Safety - PY24 Pricing</vt:lpstr>
      <vt:lpstr>Terms and Conditions</vt:lpstr>
      <vt:lpstr>Revision Tracker</vt:lpstr>
      <vt:lpstr>Lists</vt:lpstr>
      <vt:lpstr>'HVAC Workbook'!Print_Area</vt:lpstr>
      <vt:lpstr>'Terms and Conditions'!Print_Area</vt:lpstr>
    </vt:vector>
  </TitlesOfParts>
  <Manager/>
  <Company>Ameren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Kilgore, David A</dc:creator>
  <cp:keywords/>
  <dc:description/>
  <cp:lastModifiedBy>Nelson, Jordan</cp:lastModifiedBy>
  <cp:revision/>
  <dcterms:created xsi:type="dcterms:W3CDTF">2022-01-04T16:05:55Z</dcterms:created>
  <dcterms:modified xsi:type="dcterms:W3CDTF">2024-02-02T19:22:03Z</dcterms:modified>
  <cp:category/>
  <cp:contentStatus/>
</cp:coreProperties>
</file>